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7" i="1" l="1"/>
  <c r="H50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09" i="1" l="1"/>
  <c r="G509" i="1"/>
  <c r="J467" i="1"/>
  <c r="H467" i="1"/>
  <c r="I425" i="1"/>
  <c r="G425" i="1"/>
  <c r="J383" i="1"/>
  <c r="F383" i="1"/>
  <c r="I341" i="1"/>
  <c r="J299" i="1"/>
  <c r="H299" i="1"/>
  <c r="F299" i="1"/>
  <c r="I257" i="1"/>
  <c r="G257" i="1"/>
  <c r="F257" i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H215" i="1"/>
  <c r="J215" i="1"/>
  <c r="I215" i="1"/>
  <c r="G215" i="1"/>
  <c r="F215" i="1"/>
  <c r="J173" i="1"/>
  <c r="I173" i="1"/>
  <c r="H173" i="1"/>
  <c r="F173" i="1"/>
  <c r="F131" i="1"/>
  <c r="J131" i="1"/>
  <c r="I131" i="1"/>
  <c r="H131" i="1"/>
  <c r="G131" i="1"/>
  <c r="I89" i="1"/>
  <c r="H89" i="1"/>
  <c r="J89" i="1"/>
  <c r="G89" i="1"/>
  <c r="F89" i="1"/>
  <c r="J47" i="1"/>
  <c r="I47" i="1"/>
  <c r="H47" i="1"/>
  <c r="G47" i="1"/>
  <c r="F47" i="1"/>
  <c r="I594" i="1" l="1"/>
  <c r="H594" i="1"/>
  <c r="G594" i="1"/>
  <c r="J594" i="1"/>
  <c r="F594" i="1"/>
  <c r="L395" i="1"/>
  <c r="L311" i="1"/>
  <c r="L214" i="1"/>
  <c r="L17" i="1"/>
  <c r="L437" i="1"/>
  <c r="L227" i="1"/>
  <c r="L257" i="1"/>
  <c r="L508" i="1"/>
  <c r="L340" i="1"/>
  <c r="L172" i="1"/>
  <c r="L237" i="1"/>
  <c r="L242" i="1"/>
  <c r="L417" i="1"/>
  <c r="L256" i="1"/>
  <c r="L269" i="1"/>
  <c r="L299" i="1"/>
  <c r="L165" i="1"/>
  <c r="L536" i="1"/>
  <c r="L531" i="1"/>
  <c r="L375" i="1"/>
  <c r="L81" i="1"/>
  <c r="L551" i="1"/>
  <c r="L521" i="1"/>
  <c r="L382" i="1"/>
  <c r="L298" i="1"/>
  <c r="L563" i="1"/>
  <c r="L593" i="1"/>
  <c r="L46" i="1"/>
  <c r="L592" i="1"/>
  <c r="L130" i="1"/>
  <c r="L479" i="1"/>
  <c r="L279" i="1"/>
  <c r="L284" i="1"/>
  <c r="L501" i="1"/>
  <c r="L59" i="1"/>
  <c r="L333" i="1"/>
  <c r="L185" i="1"/>
  <c r="L101" i="1"/>
  <c r="L585" i="1"/>
  <c r="L573" i="1"/>
  <c r="L578" i="1"/>
  <c r="L424" i="1"/>
  <c r="L123" i="1"/>
  <c r="L550" i="1"/>
  <c r="L249" i="1"/>
  <c r="L353" i="1"/>
  <c r="L543" i="1"/>
  <c r="L291" i="1"/>
  <c r="L466" i="1"/>
  <c r="L459" i="1"/>
  <c r="L39" i="1"/>
  <c r="L88" i="1"/>
  <c r="L143" i="1"/>
  <c r="L207" i="1"/>
</calcChain>
</file>

<file path=xl/sharedStrings.xml><?xml version="1.0" encoding="utf-8"?>
<sst xmlns="http://schemas.openxmlformats.org/spreadsheetml/2006/main" count="627" uniqueCount="117">
  <si>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</si>
  <si>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</si>
  <si>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</si>
  <si>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</si>
  <si>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</si>
  <si>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</si>
  <si>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</si>
  <si>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</si>
  <si>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</si>
  <si>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</si>
  <si>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</si>
  <si>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</si>
  <si>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</si>
  <si>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</si>
  <si>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</si>
  <si>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</si>
  <si>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</si>
  <si>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</si>
  <si>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</si>
  <si>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</si>
  <si>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</si>
  <si>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</si>
  <si>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</si>
  <si>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</si>
  <si>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</si>
  <si>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</si>
  <si>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</si>
  <si>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</si>
  <si>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</si>
  <si>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</si>
  <si>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</si>
  <si>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</si>
  <si>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</si>
  <si>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</si>
  <si>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</si>
  <si>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</si>
  <si>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</si>
  <si>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</si>
  <si>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</si>
  <si>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</si>
  <si>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</si>
  <si>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</si>
  <si>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</si>
  <si>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</si>
  <si>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</si>
  <si>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</si>
  <si>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кофейный напиток с молоком</t>
  </si>
  <si>
    <t>сосиска отварная</t>
  </si>
  <si>
    <t>пшеничный с сыром</t>
  </si>
  <si>
    <t>40/20</t>
  </si>
  <si>
    <t>яблоко</t>
  </si>
  <si>
    <t>рыба припущенная(минтай) с маслом</t>
  </si>
  <si>
    <t>капуста тушеная</t>
  </si>
  <si>
    <t>чай сладкий</t>
  </si>
  <si>
    <t>Каша пшеничная</t>
  </si>
  <si>
    <t>Колбаса вареная</t>
  </si>
  <si>
    <t>Чай с лимоном</t>
  </si>
  <si>
    <t>200/15/7</t>
  </si>
  <si>
    <t>Щи из свежей капусты с картофелем с тушекой из гов.со сметоной</t>
  </si>
  <si>
    <t>Плов из курицы</t>
  </si>
  <si>
    <t>Чай сладкий</t>
  </si>
  <si>
    <t>Яйцо</t>
  </si>
  <si>
    <t>Колбаса отварная</t>
  </si>
  <si>
    <t>Какао с молоком</t>
  </si>
  <si>
    <t>Суп картофельный с горохом с туш.из говядины</t>
  </si>
  <si>
    <t>Рагу овощное</t>
  </si>
  <si>
    <t>90/2</t>
  </si>
  <si>
    <t>Рожки отварные</t>
  </si>
  <si>
    <t>150/5</t>
  </si>
  <si>
    <t>Сосиска отварная</t>
  </si>
  <si>
    <t>Апельсин</t>
  </si>
  <si>
    <t>пшеничный со сливочным маслом</t>
  </si>
  <si>
    <t>40/10</t>
  </si>
  <si>
    <t>Суп картофельный с рыбными консервами</t>
  </si>
  <si>
    <t>Котлета рубленная из птицы</t>
  </si>
  <si>
    <t>55/50</t>
  </si>
  <si>
    <t>Капуста тушеная</t>
  </si>
  <si>
    <t>Каша молочная манная с маслом</t>
  </si>
  <si>
    <t>Яйцо куринное сваренное вкрутую</t>
  </si>
  <si>
    <t>Печенье</t>
  </si>
  <si>
    <t>Борщ с туш.из говядины со сметаной</t>
  </si>
  <si>
    <t>250/10</t>
  </si>
  <si>
    <t>Гулаш из свинины</t>
  </si>
  <si>
    <t>Греча отварная</t>
  </si>
  <si>
    <t>Каша пшенно-рисовая с маслом</t>
  </si>
  <si>
    <t>груша</t>
  </si>
  <si>
    <t>птица (курица)отварная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</si>
  <si>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</si>
  <si>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</si>
  <si>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</si>
  <si>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</si>
  <si>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</si>
  <si>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Каша геркулесовая молочная</t>
  </si>
  <si>
    <t>напиток кофейный с молоком</t>
  </si>
  <si>
    <t>200/20</t>
  </si>
  <si>
    <t>сок фруктовый</t>
  </si>
  <si>
    <t>Суп молочный с вермишелью</t>
  </si>
  <si>
    <t>курица отварная</t>
  </si>
  <si>
    <t>рис отварной</t>
  </si>
  <si>
    <t>пшеничный с маслом</t>
  </si>
  <si>
    <t>какао с молоком</t>
  </si>
  <si>
    <t>пряник</t>
  </si>
  <si>
    <t>Рассольник лениградский</t>
  </si>
  <si>
    <t>75/2</t>
  </si>
  <si>
    <t>пюре картофельное</t>
  </si>
  <si>
    <t>Каша вязкая молочная из пшенной крупы</t>
  </si>
  <si>
    <t>пшеничный</t>
  </si>
  <si>
    <t>куриный окорочек отварной с маслом</t>
  </si>
  <si>
    <t>Каша рисовая</t>
  </si>
  <si>
    <t>Суп гороховый с тушенкой из говядины</t>
  </si>
  <si>
    <t>жаркое по- домашнему с тушенкой</t>
  </si>
  <si>
    <t>апельсин</t>
  </si>
  <si>
    <t>Суп картофельный с фасолью и тушенкой из говядины</t>
  </si>
  <si>
    <t>Суп картофельный с мак.изделиями с тушенкой из говядин.</t>
  </si>
  <si>
    <t>МОУ "КАЛАШНИКОВСКАЯ СОШ"</t>
  </si>
  <si>
    <t>Директор</t>
  </si>
  <si>
    <t>Иванова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</si>
</sst>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29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abSelected="1" workbookViewId="0">
      <pane xSplit="4" ySplit="5" topLeftCell="E378" activePane="bottomRight" state="frozen"/>
      <selection pane="topRight" activeCell="E1" sqref="E1"/>
      <selection pane="bottomLeft" activeCell="A6" sqref="A6"/>
      <selection pane="bottomRight" activeCell="H606" sqref="H60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customHeight="1" x14ac:dyDescent="0.25">
      <c r="A1" s="1" t="s">
        <v>7</v>
      </c>
      <c r="C1" s="63" t="s">
        <v>114</v>
      </c>
      <c r="D1" s="64"/>
      <c r="E1" s="65"/>
      <c r="F1" s="13" t="s">
        <v>16</v>
      </c>
      <c r="G1" s="2" t="s">
        <v>17</v>
      </c>
      <c r="H1" s="63" t="s">
        <v>115</v>
      </c>
      <c r="I1" s="64"/>
      <c r="J1" s="64"/>
      <c r="K1" s="65"/>
    </row>
    <row r="2" spans="1:12" ht="18" x14ac:dyDescent="0.25">
      <c r="A2" s="43" t="s">
        <v>6</v>
      </c>
      <c r="C2" s="2"/>
      <c r="G2" s="2" t="s">
        <v>18</v>
      </c>
      <c r="H2" s="63" t="s">
        <v>116</v>
      </c>
      <c r="I2" s="64"/>
      <c r="J2" s="64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11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1.5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5" x14ac:dyDescent="0.35">
      <c r="A6" s="22">
        <v>1</v>
      </c>
      <c r="B6" s="23">
        <v>1</v>
      </c>
      <c r="C6" s="24" t="s">
        <v>20</v>
      </c>
      <c r="D6" s="5" t="s">
        <v>21</v>
      </c>
      <c r="E6" s="47" t="s">
        <v>84</v>
      </c>
      <c r="F6" s="48" t="s">
        <v>45</v>
      </c>
      <c r="G6" s="48">
        <v>0.4</v>
      </c>
      <c r="H6" s="48">
        <v>9.3000000000000007</v>
      </c>
      <c r="I6" s="48">
        <v>31.1</v>
      </c>
      <c r="J6" s="48">
        <v>183.4</v>
      </c>
      <c r="K6" s="49">
        <v>175</v>
      </c>
      <c r="L6" s="48">
        <v>22.03</v>
      </c>
    </row>
    <row r="7" spans="1:12" ht="14.5" x14ac:dyDescent="0.35">
      <c r="A7" s="25"/>
      <c r="B7" s="16"/>
      <c r="C7" s="11"/>
      <c r="D7" s="6"/>
      <c r="E7" s="50" t="s">
        <v>47</v>
      </c>
      <c r="F7" s="51">
        <v>75</v>
      </c>
      <c r="G7" s="51">
        <v>7.5</v>
      </c>
      <c r="H7" s="51">
        <v>8.33</v>
      </c>
      <c r="I7" s="51">
        <v>17.93</v>
      </c>
      <c r="J7" s="51">
        <v>199.5</v>
      </c>
      <c r="K7" s="52">
        <v>413</v>
      </c>
      <c r="L7" s="51">
        <v>29.41</v>
      </c>
    </row>
    <row r="8" spans="1:12" ht="14.5" x14ac:dyDescent="0.3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3.17</v>
      </c>
      <c r="H8" s="51">
        <v>2.68</v>
      </c>
      <c r="I8" s="51">
        <v>15.95</v>
      </c>
      <c r="J8" s="51">
        <v>100.6</v>
      </c>
      <c r="K8" s="52">
        <v>379</v>
      </c>
      <c r="L8" s="51">
        <v>5.66</v>
      </c>
    </row>
    <row r="9" spans="1:12" ht="14.5" x14ac:dyDescent="0.35">
      <c r="A9" s="25"/>
      <c r="B9" s="16"/>
      <c r="C9" s="11"/>
      <c r="D9" s="7" t="s">
        <v>23</v>
      </c>
      <c r="E9" s="50" t="s">
        <v>48</v>
      </c>
      <c r="F9" s="51" t="s">
        <v>49</v>
      </c>
      <c r="G9" s="51">
        <v>8.06</v>
      </c>
      <c r="H9" s="51">
        <v>13.05</v>
      </c>
      <c r="I9" s="51">
        <v>12.5</v>
      </c>
      <c r="J9" s="51">
        <v>210.9</v>
      </c>
      <c r="K9" s="52">
        <v>3</v>
      </c>
      <c r="L9" s="51">
        <v>13.28</v>
      </c>
    </row>
    <row r="10" spans="1:12" ht="14.5" x14ac:dyDescent="0.3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0.17</v>
      </c>
      <c r="H10" s="51">
        <v>0.26</v>
      </c>
      <c r="I10" s="51">
        <v>13.81</v>
      </c>
      <c r="J10" s="51">
        <v>52</v>
      </c>
      <c r="K10" s="52"/>
      <c r="L10" s="51">
        <v>12.6</v>
      </c>
    </row>
    <row r="11" spans="1:12" ht="14.5" x14ac:dyDescent="0.3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5" x14ac:dyDescent="0.3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5" x14ac:dyDescent="0.35">
      <c r="A13" s="26"/>
      <c r="B13" s="18"/>
      <c r="C13" s="8"/>
      <c r="D13" s="19" t="s">
        <v>39</v>
      </c>
      <c r="E13" s="9"/>
      <c r="F13" s="21">
        <f>SUM(F6:F12)</f>
        <v>375</v>
      </c>
      <c r="G13" s="21">
        <f t="shared" ref="G13:J13" si="0">SUM(G6:G12)</f>
        <v>19.300000000000004</v>
      </c>
      <c r="H13" s="21">
        <f t="shared" si="0"/>
        <v>33.619999999999997</v>
      </c>
      <c r="I13" s="21">
        <f t="shared" si="0"/>
        <v>91.29</v>
      </c>
      <c r="J13" s="21">
        <f t="shared" si="0"/>
        <v>746.4</v>
      </c>
      <c r="K13" s="27"/>
      <c r="L13" s="21">
        <f t="shared" ref="L13" si="1">SUM(L6:L12)</f>
        <v>82.97999999999999</v>
      </c>
    </row>
    <row r="14" spans="1:12" ht="14.5" x14ac:dyDescent="0.3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5" x14ac:dyDescent="0.3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5" x14ac:dyDescent="0.3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5" x14ac:dyDescent="0.3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5" x14ac:dyDescent="0.3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5" x14ac:dyDescent="0.35">
      <c r="A19" s="25"/>
      <c r="B19" s="16"/>
      <c r="C19" s="11"/>
      <c r="D19" s="7" t="s">
        <v>28</v>
      </c>
      <c r="E19" s="50" t="s">
        <v>113</v>
      </c>
      <c r="F19" s="51">
        <v>250</v>
      </c>
      <c r="G19" s="51">
        <v>23.9</v>
      </c>
      <c r="H19" s="51">
        <v>9.44</v>
      </c>
      <c r="I19" s="51">
        <v>14.6</v>
      </c>
      <c r="J19" s="51">
        <v>164.94</v>
      </c>
      <c r="K19" s="52">
        <v>134</v>
      </c>
      <c r="L19" s="51">
        <v>15.69</v>
      </c>
    </row>
    <row r="20" spans="1:12" ht="14.5" x14ac:dyDescent="0.35">
      <c r="A20" s="25"/>
      <c r="B20" s="16"/>
      <c r="C20" s="11"/>
      <c r="D20" s="7" t="s">
        <v>29</v>
      </c>
      <c r="E20" s="50" t="s">
        <v>51</v>
      </c>
      <c r="F20" s="51">
        <v>110</v>
      </c>
      <c r="G20" s="51">
        <v>17.12</v>
      </c>
      <c r="H20" s="51">
        <v>8.2200000000000006</v>
      </c>
      <c r="I20" s="51">
        <v>0.92</v>
      </c>
      <c r="J20" s="51">
        <v>146</v>
      </c>
      <c r="K20" s="52">
        <v>227</v>
      </c>
      <c r="L20" s="51">
        <v>35.26</v>
      </c>
    </row>
    <row r="21" spans="1:12" ht="14.5" x14ac:dyDescent="0.3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3.75</v>
      </c>
      <c r="H21" s="51">
        <v>6.9</v>
      </c>
      <c r="I21" s="51">
        <v>16.05</v>
      </c>
      <c r="J21" s="51">
        <v>141</v>
      </c>
      <c r="K21" s="52">
        <v>534</v>
      </c>
      <c r="L21" s="51">
        <v>15.34</v>
      </c>
    </row>
    <row r="22" spans="1:12" ht="14.5" x14ac:dyDescent="0.3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</v>
      </c>
      <c r="H22" s="51">
        <v>0</v>
      </c>
      <c r="I22" s="51">
        <v>14.3</v>
      </c>
      <c r="J22" s="51">
        <v>58.5</v>
      </c>
      <c r="K22" s="52">
        <v>685</v>
      </c>
      <c r="L22" s="51">
        <v>2.0299999999999998</v>
      </c>
    </row>
    <row r="23" spans="1:12" ht="14.5" x14ac:dyDescent="0.3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5" x14ac:dyDescent="0.35">
      <c r="A24" s="25"/>
      <c r="B24" s="16"/>
      <c r="C24" s="11"/>
      <c r="D24" s="7" t="s">
        <v>33</v>
      </c>
      <c r="E24" s="50"/>
      <c r="F24" s="51">
        <v>40</v>
      </c>
      <c r="G24" s="51">
        <v>2.34</v>
      </c>
      <c r="H24" s="51">
        <v>0.54</v>
      </c>
      <c r="I24" s="51">
        <v>19.93</v>
      </c>
      <c r="J24" s="51">
        <v>96</v>
      </c>
      <c r="K24" s="52">
        <v>1</v>
      </c>
      <c r="L24" s="51">
        <v>2.06</v>
      </c>
    </row>
    <row r="25" spans="1:12" ht="14.5" x14ac:dyDescent="0.3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5" x14ac:dyDescent="0.3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5" x14ac:dyDescent="0.3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47.11</v>
      </c>
      <c r="H27" s="21">
        <f t="shared" si="3"/>
        <v>25.1</v>
      </c>
      <c r="I27" s="21">
        <f t="shared" si="3"/>
        <v>65.800000000000011</v>
      </c>
      <c r="J27" s="21">
        <f t="shared" si="3"/>
        <v>606.44000000000005</v>
      </c>
      <c r="K27" s="27"/>
      <c r="L27" s="21">
        <f>SUM(L18:L24)</f>
        <v>70.38</v>
      </c>
    </row>
    <row r="28" spans="1:12" ht="14.5" x14ac:dyDescent="0.3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5" x14ac:dyDescent="0.3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5" x14ac:dyDescent="0.3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5" x14ac:dyDescent="0.3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5" x14ac:dyDescent="0.3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v>0</v>
      </c>
    </row>
    <row r="33" spans="1:12" ht="14.5" x14ac:dyDescent="0.3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5" x14ac:dyDescent="0.3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5" x14ac:dyDescent="0.3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5" x14ac:dyDescent="0.3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5" x14ac:dyDescent="0.3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5" x14ac:dyDescent="0.3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5" x14ac:dyDescent="0.3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5" x14ac:dyDescent="0.3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5" x14ac:dyDescent="0.3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5" x14ac:dyDescent="0.3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5" x14ac:dyDescent="0.3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5" x14ac:dyDescent="0.3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5" x14ac:dyDescent="0.3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5" x14ac:dyDescent="0.3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5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1125</v>
      </c>
      <c r="G47" s="34">
        <f t="shared" ref="G47:J47" si="7">G13+G17+G27+G32+G39+G46</f>
        <v>66.41</v>
      </c>
      <c r="H47" s="34">
        <f t="shared" si="7"/>
        <v>58.72</v>
      </c>
      <c r="I47" s="34">
        <f t="shared" si="7"/>
        <v>157.09000000000003</v>
      </c>
      <c r="J47" s="34">
        <f t="shared" si="7"/>
        <v>1352.8400000000001</v>
      </c>
      <c r="K47" s="35"/>
      <c r="L47" s="34">
        <v>153.36000000000001</v>
      </c>
    </row>
    <row r="48" spans="1:12" ht="14.5" x14ac:dyDescent="0.3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 t="s">
        <v>45</v>
      </c>
      <c r="G48" s="48">
        <v>5.8</v>
      </c>
      <c r="H48" s="48">
        <v>9.1999999999999993</v>
      </c>
      <c r="I48" s="48">
        <v>31.8</v>
      </c>
      <c r="J48" s="48">
        <v>240</v>
      </c>
      <c r="K48" s="49">
        <v>246</v>
      </c>
      <c r="L48" s="48">
        <v>25.61</v>
      </c>
    </row>
    <row r="49" spans="1:12" ht="14.5" x14ac:dyDescent="0.35">
      <c r="A49" s="15"/>
      <c r="B49" s="16"/>
      <c r="C49" s="11"/>
      <c r="D49" s="6"/>
      <c r="E49" s="50" t="s">
        <v>55</v>
      </c>
      <c r="F49" s="51">
        <v>75</v>
      </c>
      <c r="G49" s="51">
        <v>8.33</v>
      </c>
      <c r="H49" s="51">
        <v>11.93</v>
      </c>
      <c r="I49" s="51">
        <v>1.2</v>
      </c>
      <c r="J49" s="51">
        <v>199.5</v>
      </c>
      <c r="K49" s="52">
        <v>413</v>
      </c>
      <c r="L49" s="51">
        <v>29.54</v>
      </c>
    </row>
    <row r="50" spans="1:12" ht="14.5" x14ac:dyDescent="0.35">
      <c r="A50" s="15"/>
      <c r="B50" s="16"/>
      <c r="C50" s="11"/>
      <c r="D50" s="7" t="s">
        <v>22</v>
      </c>
      <c r="E50" s="50" t="s">
        <v>56</v>
      </c>
      <c r="F50" s="51" t="s">
        <v>57</v>
      </c>
      <c r="G50" s="51">
        <v>0.3</v>
      </c>
      <c r="H50" s="51">
        <f>-G22-G22-O52</f>
        <v>0</v>
      </c>
      <c r="I50" s="51">
        <v>15.2</v>
      </c>
      <c r="J50" s="51">
        <v>60</v>
      </c>
      <c r="K50" s="52">
        <v>686</v>
      </c>
      <c r="L50" s="51">
        <v>5.62</v>
      </c>
    </row>
    <row r="51" spans="1:12" ht="14.5" x14ac:dyDescent="0.35">
      <c r="A51" s="15"/>
      <c r="B51" s="16"/>
      <c r="C51" s="11"/>
      <c r="D51" s="7" t="s">
        <v>23</v>
      </c>
      <c r="E51" s="50"/>
      <c r="F51" s="51">
        <v>40</v>
      </c>
      <c r="G51" s="51">
        <v>3.19</v>
      </c>
      <c r="H51" s="51">
        <v>0.49</v>
      </c>
      <c r="I51" s="51">
        <v>20.13</v>
      </c>
      <c r="J51" s="51">
        <v>103</v>
      </c>
      <c r="K51" s="52">
        <v>1</v>
      </c>
      <c r="L51" s="51">
        <v>2.0299999999999998</v>
      </c>
    </row>
    <row r="52" spans="1:12" ht="14.5" x14ac:dyDescent="0.35">
      <c r="A52" s="15"/>
      <c r="B52" s="16"/>
      <c r="C52" s="11"/>
      <c r="D52" s="7" t="s">
        <v>24</v>
      </c>
      <c r="E52" s="50" t="s">
        <v>85</v>
      </c>
      <c r="F52" s="51"/>
      <c r="G52" s="51">
        <v>0.4</v>
      </c>
      <c r="H52" s="51">
        <v>0.3</v>
      </c>
      <c r="I52" s="51">
        <v>10.3</v>
      </c>
      <c r="J52" s="51">
        <v>198</v>
      </c>
      <c r="K52" s="52"/>
      <c r="L52" s="51">
        <v>20.18</v>
      </c>
    </row>
    <row r="53" spans="1:12" ht="14.5" x14ac:dyDescent="0.3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5" x14ac:dyDescent="0.3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5" x14ac:dyDescent="0.35">
      <c r="A55" s="17"/>
      <c r="B55" s="18"/>
      <c r="C55" s="8"/>
      <c r="D55" s="19" t="s">
        <v>39</v>
      </c>
      <c r="E55" s="9"/>
      <c r="F55" s="21">
        <f>SUM(F48:F54)</f>
        <v>115</v>
      </c>
      <c r="G55" s="21">
        <f t="shared" ref="G55" si="8">SUM(G48:G54)</f>
        <v>18.02</v>
      </c>
      <c r="H55" s="21">
        <f t="shared" ref="H55" si="9">SUM(H48:H54)</f>
        <v>21.919999999999998</v>
      </c>
      <c r="I55" s="21">
        <f t="shared" ref="I55" si="10">SUM(I48:I54)</f>
        <v>78.63</v>
      </c>
      <c r="J55" s="21">
        <f t="shared" ref="J55" si="11">SUM(J48:J54)</f>
        <v>800.5</v>
      </c>
      <c r="K55" s="27"/>
      <c r="L55" s="21">
        <f t="shared" ref="L55:L97" si="12">SUM(L48:L54)</f>
        <v>82.97999999999999</v>
      </c>
    </row>
    <row r="56" spans="1:12" ht="14.5" x14ac:dyDescent="0.3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5" x14ac:dyDescent="0.3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5" x14ac:dyDescent="0.3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5" x14ac:dyDescent="0.3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5" x14ac:dyDescent="0.3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" x14ac:dyDescent="0.35">
      <c r="A61" s="15"/>
      <c r="B61" s="16"/>
      <c r="C61" s="11"/>
      <c r="D61" s="7" t="s">
        <v>28</v>
      </c>
      <c r="E61" s="50" t="s">
        <v>58</v>
      </c>
      <c r="F61" s="51">
        <v>250</v>
      </c>
      <c r="G61" s="51">
        <v>4.4000000000000004</v>
      </c>
      <c r="H61" s="51">
        <v>8.4</v>
      </c>
      <c r="I61" s="51">
        <v>10.4</v>
      </c>
      <c r="J61" s="51">
        <v>136.6</v>
      </c>
      <c r="K61" s="52">
        <v>124</v>
      </c>
      <c r="L61" s="51">
        <v>24.73</v>
      </c>
    </row>
    <row r="62" spans="1:12" ht="14.5" x14ac:dyDescent="0.35">
      <c r="A62" s="15"/>
      <c r="B62" s="16"/>
      <c r="C62" s="11"/>
      <c r="D62" s="7" t="s">
        <v>29</v>
      </c>
      <c r="E62" s="50" t="s">
        <v>59</v>
      </c>
      <c r="F62" s="51">
        <v>200</v>
      </c>
      <c r="G62" s="51">
        <v>11.1</v>
      </c>
      <c r="H62" s="51">
        <v>11.1</v>
      </c>
      <c r="I62" s="51">
        <v>20.399999999999999</v>
      </c>
      <c r="J62" s="51">
        <v>308</v>
      </c>
      <c r="K62" s="52">
        <v>492</v>
      </c>
      <c r="L62" s="51">
        <v>41.56</v>
      </c>
    </row>
    <row r="63" spans="1:12" ht="14.5" x14ac:dyDescent="0.3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5" x14ac:dyDescent="0.35">
      <c r="A64" s="15"/>
      <c r="B64" s="16"/>
      <c r="C64" s="11"/>
      <c r="D64" s="7" t="s">
        <v>31</v>
      </c>
      <c r="E64" s="50" t="s">
        <v>60</v>
      </c>
      <c r="F64" s="51">
        <v>200</v>
      </c>
      <c r="G64" s="51">
        <v>0</v>
      </c>
      <c r="H64" s="51">
        <v>0</v>
      </c>
      <c r="I64" s="51">
        <v>14.3</v>
      </c>
      <c r="J64" s="51">
        <v>58.5</v>
      </c>
      <c r="K64" s="52">
        <v>685</v>
      </c>
      <c r="L64" s="51">
        <v>2.0299999999999998</v>
      </c>
    </row>
    <row r="65" spans="1:12" ht="14.5" x14ac:dyDescent="0.3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5" x14ac:dyDescent="0.35">
      <c r="A66" s="15"/>
      <c r="B66" s="16"/>
      <c r="C66" s="11"/>
      <c r="D66" s="7" t="s">
        <v>33</v>
      </c>
      <c r="E66" s="50"/>
      <c r="F66" s="51">
        <v>40</v>
      </c>
      <c r="G66" s="51">
        <v>2.34</v>
      </c>
      <c r="H66" s="51">
        <v>0.54</v>
      </c>
      <c r="I66" s="51">
        <v>19.93</v>
      </c>
      <c r="J66" s="51">
        <v>96</v>
      </c>
      <c r="K66" s="52">
        <v>1</v>
      </c>
      <c r="L66" s="51">
        <v>2.06</v>
      </c>
    </row>
    <row r="67" spans="1:12" ht="14.5" x14ac:dyDescent="0.3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5" x14ac:dyDescent="0.3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5" x14ac:dyDescent="0.35">
      <c r="A69" s="17"/>
      <c r="B69" s="18"/>
      <c r="C69" s="8"/>
      <c r="D69" s="19" t="s">
        <v>39</v>
      </c>
      <c r="E69" s="9"/>
      <c r="F69" s="21">
        <f>SUM(F60:F68)</f>
        <v>690</v>
      </c>
      <c r="G69" s="21">
        <f t="shared" ref="G69" si="18">SUM(G60:G68)</f>
        <v>17.84</v>
      </c>
      <c r="H69" s="21">
        <f t="shared" ref="H69" si="19">SUM(H60:H68)</f>
        <v>20.04</v>
      </c>
      <c r="I69" s="21">
        <f t="shared" ref="I69" si="20">SUM(I60:I68)</f>
        <v>65.03</v>
      </c>
      <c r="J69" s="21">
        <f t="shared" ref="J69" si="21">SUM(J60:J68)</f>
        <v>599.1</v>
      </c>
      <c r="K69" s="27"/>
      <c r="L69" s="21">
        <v>70.38</v>
      </c>
    </row>
    <row r="70" spans="1:12" ht="14.5" x14ac:dyDescent="0.3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5" x14ac:dyDescent="0.3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5" x14ac:dyDescent="0.3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5" x14ac:dyDescent="0.3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5" x14ac:dyDescent="0.3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0</v>
      </c>
    </row>
    <row r="75" spans="1:12" ht="14.5" x14ac:dyDescent="0.3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5" x14ac:dyDescent="0.3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5" x14ac:dyDescent="0.3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5" x14ac:dyDescent="0.3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5" x14ac:dyDescent="0.3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5" x14ac:dyDescent="0.3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5" x14ac:dyDescent="0.3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4.5" x14ac:dyDescent="0.3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5" x14ac:dyDescent="0.3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5" x14ac:dyDescent="0.3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5" x14ac:dyDescent="0.3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5" x14ac:dyDescent="0.3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5" x14ac:dyDescent="0.3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5" x14ac:dyDescent="0.3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805</v>
      </c>
      <c r="G89" s="34">
        <f t="shared" ref="G89" si="36">G55+G59+G69+G74+G81+G88</f>
        <v>35.86</v>
      </c>
      <c r="H89" s="34">
        <f t="shared" ref="H89" si="37">H55+H59+H69+H74+H81+H88</f>
        <v>41.959999999999994</v>
      </c>
      <c r="I89" s="34">
        <f t="shared" ref="I89" si="38">I55+I59+I69+I74+I81+I88</f>
        <v>143.66</v>
      </c>
      <c r="J89" s="34">
        <f t="shared" ref="J89" si="39">J55+J59+J69+J74+J81+J88</f>
        <v>1399.6</v>
      </c>
      <c r="K89" s="35"/>
      <c r="L89" s="34">
        <v>153.36000000000001</v>
      </c>
    </row>
    <row r="90" spans="1:12" ht="14.5" x14ac:dyDescent="0.35">
      <c r="A90" s="22">
        <v>1</v>
      </c>
      <c r="B90" s="23">
        <v>3</v>
      </c>
      <c r="C90" s="24" t="s">
        <v>20</v>
      </c>
      <c r="D90" s="5" t="s">
        <v>21</v>
      </c>
      <c r="E90" s="47" t="s">
        <v>61</v>
      </c>
      <c r="F90" s="48">
        <v>40</v>
      </c>
      <c r="G90" s="48">
        <v>5.08</v>
      </c>
      <c r="H90" s="48">
        <v>4.5999999999999996</v>
      </c>
      <c r="I90" s="48">
        <v>0.28000000000000003</v>
      </c>
      <c r="J90" s="48">
        <v>63</v>
      </c>
      <c r="K90" s="49">
        <v>209</v>
      </c>
      <c r="L90" s="48">
        <v>11.1</v>
      </c>
    </row>
    <row r="91" spans="1:12" ht="14.5" x14ac:dyDescent="0.35">
      <c r="A91" s="25"/>
      <c r="B91" s="16"/>
      <c r="C91" s="11"/>
      <c r="D91" s="6"/>
      <c r="E91" s="50" t="s">
        <v>62</v>
      </c>
      <c r="F91" s="51">
        <v>91</v>
      </c>
      <c r="G91" s="51">
        <v>10.11</v>
      </c>
      <c r="H91" s="51">
        <v>21.76</v>
      </c>
      <c r="I91" s="51">
        <v>1.46</v>
      </c>
      <c r="J91" s="51">
        <v>242.06</v>
      </c>
      <c r="K91" s="52">
        <v>413</v>
      </c>
      <c r="L91" s="51">
        <v>26.93</v>
      </c>
    </row>
    <row r="92" spans="1:12" ht="14.5" x14ac:dyDescent="0.35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0</v>
      </c>
      <c r="H92" s="51">
        <v>0</v>
      </c>
      <c r="I92" s="51">
        <v>14.3</v>
      </c>
      <c r="J92" s="51">
        <v>58.5</v>
      </c>
      <c r="K92" s="52">
        <v>693</v>
      </c>
      <c r="L92" s="51">
        <v>16.03</v>
      </c>
    </row>
    <row r="93" spans="1:12" ht="14.5" x14ac:dyDescent="0.35">
      <c r="A93" s="25"/>
      <c r="B93" s="16"/>
      <c r="C93" s="11"/>
      <c r="D93" s="7" t="s">
        <v>23</v>
      </c>
      <c r="E93" s="50" t="s">
        <v>48</v>
      </c>
      <c r="F93" s="51" t="s">
        <v>49</v>
      </c>
      <c r="G93" s="51">
        <v>8.06</v>
      </c>
      <c r="H93" s="51">
        <v>13.05</v>
      </c>
      <c r="I93" s="51">
        <v>12.5</v>
      </c>
      <c r="J93" s="51">
        <v>210.9</v>
      </c>
      <c r="K93" s="52">
        <v>3</v>
      </c>
      <c r="L93" s="51">
        <v>16.32</v>
      </c>
    </row>
    <row r="94" spans="1:12" ht="14.5" x14ac:dyDescent="0.35">
      <c r="A94" s="25"/>
      <c r="B94" s="16"/>
      <c r="C94" s="11"/>
      <c r="D94" s="7" t="s">
        <v>24</v>
      </c>
      <c r="E94" s="50" t="s">
        <v>111</v>
      </c>
      <c r="F94" s="51"/>
      <c r="G94" s="51">
        <v>0.94</v>
      </c>
      <c r="H94" s="51">
        <v>0.12</v>
      </c>
      <c r="I94" s="51">
        <v>11.75</v>
      </c>
      <c r="J94" s="51">
        <v>47</v>
      </c>
      <c r="K94" s="52"/>
      <c r="L94" s="51">
        <v>12.6</v>
      </c>
    </row>
    <row r="95" spans="1:12" ht="14.5" x14ac:dyDescent="0.3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5" x14ac:dyDescent="0.3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5" x14ac:dyDescent="0.35">
      <c r="A97" s="26"/>
      <c r="B97" s="18"/>
      <c r="C97" s="8"/>
      <c r="D97" s="19" t="s">
        <v>39</v>
      </c>
      <c r="E97" s="9"/>
      <c r="F97" s="21">
        <f>SUM(F90:F96)</f>
        <v>331</v>
      </c>
      <c r="G97" s="21">
        <f t="shared" ref="G97" si="40">SUM(G90:G96)</f>
        <v>24.19</v>
      </c>
      <c r="H97" s="21">
        <f t="shared" ref="H97" si="41">SUM(H90:H96)</f>
        <v>39.529999999999994</v>
      </c>
      <c r="I97" s="21">
        <f t="shared" ref="I97" si="42">SUM(I90:I96)</f>
        <v>40.29</v>
      </c>
      <c r="J97" s="21">
        <f t="shared" ref="J97" si="43">SUM(J90:J96)</f>
        <v>621.46</v>
      </c>
      <c r="K97" s="27"/>
      <c r="L97" s="21">
        <f t="shared" si="12"/>
        <v>82.97999999999999</v>
      </c>
    </row>
    <row r="98" spans="1:12" ht="14.5" x14ac:dyDescent="0.3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5" x14ac:dyDescent="0.3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5" x14ac:dyDescent="0.3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5" x14ac:dyDescent="0.3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4.5" x14ac:dyDescent="0.3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5" x14ac:dyDescent="0.35">
      <c r="A103" s="25"/>
      <c r="B103" s="16"/>
      <c r="C103" s="11"/>
      <c r="D103" s="7" t="s">
        <v>28</v>
      </c>
      <c r="E103" s="50" t="s">
        <v>64</v>
      </c>
      <c r="F103" s="51">
        <v>250</v>
      </c>
      <c r="G103" s="51">
        <v>7.19</v>
      </c>
      <c r="H103" s="51">
        <v>18.88</v>
      </c>
      <c r="I103" s="51">
        <v>22.88</v>
      </c>
      <c r="J103" s="51">
        <v>193.13</v>
      </c>
      <c r="K103" s="52">
        <v>206</v>
      </c>
      <c r="L103" s="51">
        <v>10.37</v>
      </c>
    </row>
    <row r="104" spans="1:12" ht="14.5" x14ac:dyDescent="0.35">
      <c r="A104" s="25"/>
      <c r="B104" s="16"/>
      <c r="C104" s="11"/>
      <c r="D104" s="7" t="s">
        <v>29</v>
      </c>
      <c r="E104" s="50" t="s">
        <v>65</v>
      </c>
      <c r="F104" s="51">
        <v>150</v>
      </c>
      <c r="G104" s="51">
        <v>8.8989999999999991</v>
      </c>
      <c r="H104" s="51">
        <v>20.75</v>
      </c>
      <c r="I104" s="51">
        <v>5.8710000000000004</v>
      </c>
      <c r="J104" s="51">
        <v>155.97999999999999</v>
      </c>
      <c r="K104" s="52">
        <v>715</v>
      </c>
      <c r="L104" s="51">
        <v>30.73</v>
      </c>
    </row>
    <row r="105" spans="1:12" ht="14.5" x14ac:dyDescent="0.35">
      <c r="A105" s="25"/>
      <c r="B105" s="16"/>
      <c r="C105" s="11"/>
      <c r="D105" s="7" t="s">
        <v>30</v>
      </c>
      <c r="E105" s="50" t="s">
        <v>62</v>
      </c>
      <c r="F105" s="51" t="s">
        <v>66</v>
      </c>
      <c r="G105" s="51">
        <v>8.33</v>
      </c>
      <c r="H105" s="51">
        <v>17.93</v>
      </c>
      <c r="I105" s="51">
        <v>1.2</v>
      </c>
      <c r="J105" s="51">
        <v>199.5</v>
      </c>
      <c r="K105" s="52">
        <v>413</v>
      </c>
      <c r="L105" s="51">
        <v>25.19</v>
      </c>
    </row>
    <row r="106" spans="1:12" ht="14.5" x14ac:dyDescent="0.35">
      <c r="A106" s="25"/>
      <c r="B106" s="16"/>
      <c r="C106" s="11"/>
      <c r="D106" s="7" t="s">
        <v>31</v>
      </c>
      <c r="E106" s="50" t="s">
        <v>60</v>
      </c>
      <c r="F106" s="51">
        <v>200</v>
      </c>
      <c r="G106" s="51">
        <v>0</v>
      </c>
      <c r="H106" s="51">
        <v>0</v>
      </c>
      <c r="I106" s="51">
        <v>14.3</v>
      </c>
      <c r="J106" s="51">
        <v>58.5</v>
      </c>
      <c r="K106" s="52">
        <v>685</v>
      </c>
      <c r="L106" s="51">
        <v>2.0299999999999998</v>
      </c>
    </row>
    <row r="107" spans="1:12" ht="14.5" x14ac:dyDescent="0.3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5" x14ac:dyDescent="0.35">
      <c r="A108" s="25"/>
      <c r="B108" s="16"/>
      <c r="C108" s="11"/>
      <c r="D108" s="7" t="s">
        <v>33</v>
      </c>
      <c r="E108" s="50"/>
      <c r="F108" s="51">
        <v>40</v>
      </c>
      <c r="G108" s="51">
        <v>2.34</v>
      </c>
      <c r="H108" s="51">
        <v>0.54</v>
      </c>
      <c r="I108" s="51">
        <v>19.93</v>
      </c>
      <c r="J108" s="51">
        <v>96</v>
      </c>
      <c r="K108" s="52">
        <v>1</v>
      </c>
      <c r="L108" s="51">
        <v>2.06</v>
      </c>
    </row>
    <row r="109" spans="1:12" ht="14.5" x14ac:dyDescent="0.3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5" x14ac:dyDescent="0.3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5" x14ac:dyDescent="0.35">
      <c r="A111" s="26"/>
      <c r="B111" s="18"/>
      <c r="C111" s="8"/>
      <c r="D111" s="19" t="s">
        <v>39</v>
      </c>
      <c r="E111" s="9"/>
      <c r="F111" s="21">
        <f>SUM(F102:F110)</f>
        <v>640</v>
      </c>
      <c r="G111" s="21">
        <f t="shared" ref="G111" si="49">SUM(G102:G110)</f>
        <v>26.758999999999997</v>
      </c>
      <c r="H111" s="21">
        <f t="shared" ref="H111" si="50">SUM(H102:H110)</f>
        <v>58.099999999999994</v>
      </c>
      <c r="I111" s="21">
        <f t="shared" ref="I111" si="51">SUM(I102:I110)</f>
        <v>64.180999999999997</v>
      </c>
      <c r="J111" s="21">
        <f t="shared" ref="J111" si="52">SUM(J102:J110)</f>
        <v>703.11</v>
      </c>
      <c r="K111" s="27"/>
      <c r="L111" s="21">
        <v>70.38</v>
      </c>
    </row>
    <row r="112" spans="1:12" ht="14.5" x14ac:dyDescent="0.3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5" x14ac:dyDescent="0.3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5" x14ac:dyDescent="0.3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5" x14ac:dyDescent="0.3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5" x14ac:dyDescent="0.3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v>0</v>
      </c>
    </row>
    <row r="117" spans="1:12" ht="14.5" x14ac:dyDescent="0.3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5" x14ac:dyDescent="0.3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5" x14ac:dyDescent="0.3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5" x14ac:dyDescent="0.3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5" x14ac:dyDescent="0.3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5" x14ac:dyDescent="0.3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5" x14ac:dyDescent="0.3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4.5" x14ac:dyDescent="0.3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5" x14ac:dyDescent="0.3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5" x14ac:dyDescent="0.3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5" x14ac:dyDescent="0.3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5" x14ac:dyDescent="0.3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5" x14ac:dyDescent="0.3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5" x14ac:dyDescent="0.3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971</v>
      </c>
      <c r="G131" s="34">
        <f t="shared" ref="G131" si="67">G97+G101+G111+G116+G123+G130</f>
        <v>50.948999999999998</v>
      </c>
      <c r="H131" s="34">
        <f t="shared" ref="H131" si="68">H97+H101+H111+H116+H123+H130</f>
        <v>97.63</v>
      </c>
      <c r="I131" s="34">
        <f t="shared" ref="I131" si="69">I97+I101+I111+I116+I123+I130</f>
        <v>104.471</v>
      </c>
      <c r="J131" s="34">
        <f t="shared" ref="J131" si="70">J97+J101+J111+J116+J123+J130</f>
        <v>1324.5700000000002</v>
      </c>
      <c r="K131" s="35"/>
      <c r="L131" s="34">
        <v>153.36000000000001</v>
      </c>
    </row>
    <row r="132" spans="1:12" ht="14.5" x14ac:dyDescent="0.35">
      <c r="A132" s="22">
        <v>1</v>
      </c>
      <c r="B132" s="23">
        <v>4</v>
      </c>
      <c r="C132" s="24" t="s">
        <v>20</v>
      </c>
      <c r="D132" s="5" t="s">
        <v>21</v>
      </c>
      <c r="E132" s="47" t="s">
        <v>67</v>
      </c>
      <c r="F132" s="48" t="s">
        <v>68</v>
      </c>
      <c r="G132" s="48">
        <v>5.0999999999999996</v>
      </c>
      <c r="H132" s="48">
        <v>9.15</v>
      </c>
      <c r="I132" s="48">
        <v>34.200000000000003</v>
      </c>
      <c r="J132" s="48">
        <v>244.5</v>
      </c>
      <c r="K132" s="49">
        <v>516</v>
      </c>
      <c r="L132" s="48">
        <v>11.64</v>
      </c>
    </row>
    <row r="133" spans="1:12" ht="14.5" x14ac:dyDescent="0.35">
      <c r="A133" s="25"/>
      <c r="B133" s="16"/>
      <c r="C133" s="11"/>
      <c r="D133" s="6"/>
      <c r="E133" s="50" t="s">
        <v>69</v>
      </c>
      <c r="F133" s="51">
        <v>75</v>
      </c>
      <c r="G133" s="51">
        <v>8.33</v>
      </c>
      <c r="H133" s="51">
        <v>9.3000000000000007</v>
      </c>
      <c r="I133" s="51">
        <v>1.2</v>
      </c>
      <c r="J133" s="51">
        <v>199.5</v>
      </c>
      <c r="K133" s="52">
        <v>413</v>
      </c>
      <c r="L133" s="51">
        <v>27</v>
      </c>
    </row>
    <row r="134" spans="1:12" ht="14.5" x14ac:dyDescent="0.3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0</v>
      </c>
      <c r="H134" s="51">
        <v>0</v>
      </c>
      <c r="I134" s="51">
        <v>14.3</v>
      </c>
      <c r="J134" s="51">
        <v>58.5</v>
      </c>
      <c r="K134" s="52">
        <v>685</v>
      </c>
      <c r="L134" s="51">
        <v>2.0299999999999998</v>
      </c>
    </row>
    <row r="135" spans="1:12" ht="14.5" x14ac:dyDescent="0.35">
      <c r="A135" s="25"/>
      <c r="B135" s="16"/>
      <c r="C135" s="11"/>
      <c r="D135" s="7" t="s">
        <v>23</v>
      </c>
      <c r="E135" s="50" t="s">
        <v>71</v>
      </c>
      <c r="F135" s="51" t="s">
        <v>72</v>
      </c>
      <c r="G135" s="51">
        <v>3.7</v>
      </c>
      <c r="H135" s="51">
        <v>8.5</v>
      </c>
      <c r="I135" s="51">
        <v>26.25</v>
      </c>
      <c r="J135" s="51">
        <v>155</v>
      </c>
      <c r="K135" s="52">
        <v>2</v>
      </c>
      <c r="L135" s="51">
        <v>8.51</v>
      </c>
    </row>
    <row r="136" spans="1:12" ht="14.5" x14ac:dyDescent="0.35">
      <c r="A136" s="25"/>
      <c r="B136" s="16"/>
      <c r="C136" s="11"/>
      <c r="D136" s="7" t="s">
        <v>24</v>
      </c>
      <c r="E136" s="50" t="s">
        <v>70</v>
      </c>
      <c r="F136" s="51">
        <v>100</v>
      </c>
      <c r="G136" s="51">
        <v>0.94</v>
      </c>
      <c r="H136" s="51">
        <v>0.12</v>
      </c>
      <c r="I136" s="51">
        <v>11.75</v>
      </c>
      <c r="J136" s="51">
        <v>47</v>
      </c>
      <c r="K136" s="52"/>
      <c r="L136" s="51">
        <v>33.799999999999997</v>
      </c>
    </row>
    <row r="137" spans="1:12" ht="14.5" x14ac:dyDescent="0.3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5" x14ac:dyDescent="0.3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5" x14ac:dyDescent="0.35">
      <c r="A139" s="26"/>
      <c r="B139" s="18"/>
      <c r="C139" s="8"/>
      <c r="D139" s="19" t="s">
        <v>39</v>
      </c>
      <c r="E139" s="9"/>
      <c r="F139" s="21">
        <f>SUM(F132:F138)</f>
        <v>375</v>
      </c>
      <c r="G139" s="21">
        <f t="shared" ref="G139" si="71">SUM(G132:G138)</f>
        <v>18.07</v>
      </c>
      <c r="H139" s="21">
        <f t="shared" ref="H139" si="72">SUM(H132:H138)</f>
        <v>27.070000000000004</v>
      </c>
      <c r="I139" s="21">
        <f t="shared" ref="I139" si="73">SUM(I132:I138)</f>
        <v>87.7</v>
      </c>
      <c r="J139" s="21">
        <f t="shared" ref="J139" si="74">SUM(J132:J138)</f>
        <v>704.5</v>
      </c>
      <c r="K139" s="27"/>
      <c r="L139" s="21">
        <f t="shared" ref="L139:L181" si="75">SUM(L132:L138)</f>
        <v>82.97999999999999</v>
      </c>
    </row>
    <row r="140" spans="1:12" ht="14.5" x14ac:dyDescent="0.3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5" x14ac:dyDescent="0.3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5" x14ac:dyDescent="0.3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5" x14ac:dyDescent="0.3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4.5" x14ac:dyDescent="0.3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5" x14ac:dyDescent="0.35">
      <c r="A145" s="25"/>
      <c r="B145" s="16"/>
      <c r="C145" s="11"/>
      <c r="D145" s="7" t="s">
        <v>28</v>
      </c>
      <c r="E145" s="50" t="s">
        <v>73</v>
      </c>
      <c r="F145" s="51">
        <v>250</v>
      </c>
      <c r="G145" s="51">
        <v>8</v>
      </c>
      <c r="H145" s="51">
        <v>4.4000000000000004</v>
      </c>
      <c r="I145" s="51">
        <v>20.5</v>
      </c>
      <c r="J145" s="51">
        <v>155.29</v>
      </c>
      <c r="K145" s="52">
        <v>133</v>
      </c>
      <c r="L145" s="51">
        <v>18.399999999999999</v>
      </c>
    </row>
    <row r="146" spans="1:12" ht="14.5" x14ac:dyDescent="0.35">
      <c r="A146" s="25"/>
      <c r="B146" s="16"/>
      <c r="C146" s="11"/>
      <c r="D146" s="7" t="s">
        <v>29</v>
      </c>
      <c r="E146" s="50" t="s">
        <v>74</v>
      </c>
      <c r="F146" s="51" t="s">
        <v>75</v>
      </c>
      <c r="G146" s="51">
        <v>15.3</v>
      </c>
      <c r="H146" s="51">
        <v>29.4</v>
      </c>
      <c r="I146" s="51">
        <v>15.46</v>
      </c>
      <c r="J146" s="51">
        <v>388</v>
      </c>
      <c r="K146" s="52">
        <v>295</v>
      </c>
      <c r="L146" s="51">
        <v>30.56</v>
      </c>
    </row>
    <row r="147" spans="1:12" ht="14.5" x14ac:dyDescent="0.35">
      <c r="A147" s="25"/>
      <c r="B147" s="16"/>
      <c r="C147" s="11"/>
      <c r="D147" s="7" t="s">
        <v>30</v>
      </c>
      <c r="E147" s="50" t="s">
        <v>76</v>
      </c>
      <c r="F147" s="51">
        <v>150</v>
      </c>
      <c r="G147" s="51">
        <v>3.75</v>
      </c>
      <c r="H147" s="51">
        <v>6.9</v>
      </c>
      <c r="I147" s="51">
        <v>16.05</v>
      </c>
      <c r="J147" s="51">
        <v>141</v>
      </c>
      <c r="K147" s="52">
        <v>534</v>
      </c>
      <c r="L147" s="51">
        <v>17.329999999999998</v>
      </c>
    </row>
    <row r="148" spans="1:12" ht="14.5" x14ac:dyDescent="0.35">
      <c r="A148" s="25"/>
      <c r="B148" s="16"/>
      <c r="C148" s="11"/>
      <c r="D148" s="7" t="s">
        <v>31</v>
      </c>
      <c r="E148" s="50" t="s">
        <v>60</v>
      </c>
      <c r="F148" s="51">
        <v>200</v>
      </c>
      <c r="G148" s="51">
        <v>0</v>
      </c>
      <c r="H148" s="51">
        <v>0</v>
      </c>
      <c r="I148" s="51">
        <v>14.3</v>
      </c>
      <c r="J148" s="51">
        <v>58.5</v>
      </c>
      <c r="K148" s="52">
        <v>685</v>
      </c>
      <c r="L148" s="51">
        <v>2.0299999999999998</v>
      </c>
    </row>
    <row r="149" spans="1:12" ht="14.5" x14ac:dyDescent="0.3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5" x14ac:dyDescent="0.35">
      <c r="A150" s="25"/>
      <c r="B150" s="16"/>
      <c r="C150" s="11"/>
      <c r="D150" s="7" t="s">
        <v>33</v>
      </c>
      <c r="E150" s="50"/>
      <c r="F150" s="51">
        <v>40</v>
      </c>
      <c r="G150" s="51">
        <v>2.34</v>
      </c>
      <c r="H150" s="51">
        <v>0.54</v>
      </c>
      <c r="I150" s="51">
        <v>19.93</v>
      </c>
      <c r="J150" s="51">
        <v>96</v>
      </c>
      <c r="K150" s="52">
        <v>1</v>
      </c>
      <c r="L150" s="51">
        <v>2.06</v>
      </c>
    </row>
    <row r="151" spans="1:12" ht="14.5" x14ac:dyDescent="0.3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5" x14ac:dyDescent="0.3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5" x14ac:dyDescent="0.35">
      <c r="A153" s="26"/>
      <c r="B153" s="18"/>
      <c r="C153" s="8"/>
      <c r="D153" s="19" t="s">
        <v>39</v>
      </c>
      <c r="E153" s="9"/>
      <c r="F153" s="21">
        <f>SUM(F144:F152)</f>
        <v>640</v>
      </c>
      <c r="G153" s="21">
        <f t="shared" ref="G153" si="81">SUM(G144:G152)</f>
        <v>29.39</v>
      </c>
      <c r="H153" s="21">
        <f t="shared" ref="H153" si="82">SUM(H144:H152)</f>
        <v>41.239999999999995</v>
      </c>
      <c r="I153" s="21">
        <f t="shared" ref="I153" si="83">SUM(I144:I152)</f>
        <v>86.240000000000009</v>
      </c>
      <c r="J153" s="21">
        <f t="shared" ref="J153" si="84">SUM(J144:J152)</f>
        <v>838.79</v>
      </c>
      <c r="K153" s="27"/>
      <c r="L153" s="21">
        <v>70.38</v>
      </c>
    </row>
    <row r="154" spans="1:12" ht="14.5" x14ac:dyDescent="0.3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5" x14ac:dyDescent="0.3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5" x14ac:dyDescent="0.3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5" x14ac:dyDescent="0.3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5" x14ac:dyDescent="0.3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>
        <v>0</v>
      </c>
    </row>
    <row r="159" spans="1:12" ht="14.5" x14ac:dyDescent="0.3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5" x14ac:dyDescent="0.3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5" x14ac:dyDescent="0.3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5" x14ac:dyDescent="0.3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5" x14ac:dyDescent="0.3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5" x14ac:dyDescent="0.3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5" x14ac:dyDescent="0.3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4.5" x14ac:dyDescent="0.3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5" x14ac:dyDescent="0.3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5" x14ac:dyDescent="0.3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5" x14ac:dyDescent="0.3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5" x14ac:dyDescent="0.3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5" x14ac:dyDescent="0.3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5" x14ac:dyDescent="0.3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1015</v>
      </c>
      <c r="G173" s="34">
        <f t="shared" ref="G173" si="99">G139+G143+G153+G158+G165+G172</f>
        <v>47.46</v>
      </c>
      <c r="H173" s="34">
        <f t="shared" ref="H173" si="100">H139+H143+H153+H158+H165+H172</f>
        <v>68.31</v>
      </c>
      <c r="I173" s="34">
        <f t="shared" ref="I173" si="101">I139+I143+I153+I158+I165+I172</f>
        <v>173.94</v>
      </c>
      <c r="J173" s="34">
        <f t="shared" ref="J173" si="102">J139+J143+J153+J158+J165+J172</f>
        <v>1543.29</v>
      </c>
      <c r="K173" s="35"/>
      <c r="L173" s="34">
        <v>153.36000000000001</v>
      </c>
    </row>
    <row r="174" spans="1:12" ht="14.5" x14ac:dyDescent="0.35">
      <c r="A174" s="22">
        <v>1</v>
      </c>
      <c r="B174" s="23">
        <v>5</v>
      </c>
      <c r="C174" s="24" t="s">
        <v>20</v>
      </c>
      <c r="D174" s="5" t="s">
        <v>21</v>
      </c>
      <c r="E174" s="47" t="s">
        <v>77</v>
      </c>
      <c r="F174" s="48" t="s">
        <v>45</v>
      </c>
      <c r="G174" s="48">
        <v>4.5199999999999996</v>
      </c>
      <c r="H174" s="48">
        <v>4.07</v>
      </c>
      <c r="I174" s="48">
        <v>35.159999999999997</v>
      </c>
      <c r="J174" s="48">
        <v>197</v>
      </c>
      <c r="K174" s="49">
        <v>181</v>
      </c>
      <c r="L174" s="48">
        <v>33.200000000000003</v>
      </c>
    </row>
    <row r="175" spans="1:12" ht="14.5" x14ac:dyDescent="0.35">
      <c r="A175" s="25"/>
      <c r="B175" s="16"/>
      <c r="C175" s="11"/>
      <c r="D175" s="6"/>
      <c r="E175" s="50" t="s">
        <v>78</v>
      </c>
      <c r="F175" s="51">
        <v>40</v>
      </c>
      <c r="G175" s="51">
        <v>5.08</v>
      </c>
      <c r="H175" s="51">
        <v>4.5999999999999996</v>
      </c>
      <c r="I175" s="51">
        <v>0.28000000000000003</v>
      </c>
      <c r="J175" s="51">
        <v>63</v>
      </c>
      <c r="K175" s="52">
        <v>209</v>
      </c>
      <c r="L175" s="51">
        <v>11.1</v>
      </c>
    </row>
    <row r="176" spans="1:12" ht="14.5" x14ac:dyDescent="0.35">
      <c r="A176" s="25"/>
      <c r="B176" s="16"/>
      <c r="C176" s="11"/>
      <c r="D176" s="7" t="s">
        <v>22</v>
      </c>
      <c r="E176" s="50" t="s">
        <v>56</v>
      </c>
      <c r="F176" s="51" t="s">
        <v>57</v>
      </c>
      <c r="G176" s="51">
        <v>0.3</v>
      </c>
      <c r="H176" s="51">
        <v>0</v>
      </c>
      <c r="I176" s="51">
        <v>15.2</v>
      </c>
      <c r="J176" s="51">
        <v>60</v>
      </c>
      <c r="K176" s="52">
        <v>686</v>
      </c>
      <c r="L176" s="51">
        <v>5.62</v>
      </c>
    </row>
    <row r="177" spans="1:12" ht="14.5" x14ac:dyDescent="0.35">
      <c r="A177" s="25"/>
      <c r="B177" s="16"/>
      <c r="C177" s="11"/>
      <c r="D177" s="7" t="s">
        <v>23</v>
      </c>
      <c r="E177" s="50" t="s">
        <v>48</v>
      </c>
      <c r="F177" s="51" t="s">
        <v>49</v>
      </c>
      <c r="G177" s="51">
        <v>8.06</v>
      </c>
      <c r="H177" s="51">
        <v>13.05</v>
      </c>
      <c r="I177" s="51">
        <v>12.5</v>
      </c>
      <c r="J177" s="51">
        <v>210.9</v>
      </c>
      <c r="K177" s="52">
        <v>3</v>
      </c>
      <c r="L177" s="51">
        <v>15.88</v>
      </c>
    </row>
    <row r="178" spans="1:12" ht="14.5" x14ac:dyDescent="0.3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5" x14ac:dyDescent="0.35">
      <c r="A179" s="25"/>
      <c r="B179" s="16"/>
      <c r="C179" s="11"/>
      <c r="D179" s="6"/>
      <c r="E179" s="50" t="s">
        <v>79</v>
      </c>
      <c r="F179" s="51">
        <v>50</v>
      </c>
      <c r="G179" s="51">
        <v>4.4000000000000004</v>
      </c>
      <c r="H179" s="51">
        <v>8.65</v>
      </c>
      <c r="I179" s="51">
        <v>35</v>
      </c>
      <c r="J179" s="51">
        <v>223</v>
      </c>
      <c r="K179" s="52"/>
      <c r="L179" s="51">
        <v>17.18</v>
      </c>
    </row>
    <row r="180" spans="1:12" ht="14.5" x14ac:dyDescent="0.3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5" x14ac:dyDescent="0.35">
      <c r="A181" s="26"/>
      <c r="B181" s="18"/>
      <c r="C181" s="8"/>
      <c r="D181" s="19" t="s">
        <v>39</v>
      </c>
      <c r="E181" s="9"/>
      <c r="F181" s="21">
        <f>SUM(F174:F180)</f>
        <v>90</v>
      </c>
      <c r="G181" s="21">
        <f t="shared" ref="G181" si="103">SUM(G174:G180)</f>
        <v>22.36</v>
      </c>
      <c r="H181" s="21">
        <f t="shared" ref="H181" si="104">SUM(H174:H180)</f>
        <v>30.369999999999997</v>
      </c>
      <c r="I181" s="21">
        <f t="shared" ref="I181" si="105">SUM(I174:I180)</f>
        <v>98.14</v>
      </c>
      <c r="J181" s="21">
        <f t="shared" ref="J181" si="106">SUM(J174:J180)</f>
        <v>753.9</v>
      </c>
      <c r="K181" s="27"/>
      <c r="L181" s="21">
        <f t="shared" si="75"/>
        <v>82.97999999999999</v>
      </c>
    </row>
    <row r="182" spans="1:12" ht="14.5" x14ac:dyDescent="0.3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5" x14ac:dyDescent="0.3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5" x14ac:dyDescent="0.3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5" x14ac:dyDescent="0.3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4.5" x14ac:dyDescent="0.3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5" x14ac:dyDescent="0.35">
      <c r="A187" s="25"/>
      <c r="B187" s="16"/>
      <c r="C187" s="11"/>
      <c r="D187" s="7" t="s">
        <v>28</v>
      </c>
      <c r="E187" s="50" t="s">
        <v>80</v>
      </c>
      <c r="F187" s="51" t="s">
        <v>81</v>
      </c>
      <c r="G187" s="51">
        <v>4.4000000000000004</v>
      </c>
      <c r="H187" s="51">
        <v>9.3000000000000007</v>
      </c>
      <c r="I187" s="51">
        <v>13.5</v>
      </c>
      <c r="J187" s="51">
        <v>154.6</v>
      </c>
      <c r="K187" s="52">
        <v>110</v>
      </c>
      <c r="L187" s="51">
        <v>12.89</v>
      </c>
    </row>
    <row r="188" spans="1:12" ht="14.5" x14ac:dyDescent="0.35">
      <c r="A188" s="25"/>
      <c r="B188" s="16"/>
      <c r="C188" s="11"/>
      <c r="D188" s="7" t="s">
        <v>29</v>
      </c>
      <c r="E188" s="50" t="s">
        <v>82</v>
      </c>
      <c r="F188" s="51">
        <v>80</v>
      </c>
      <c r="G188" s="51">
        <v>11.64</v>
      </c>
      <c r="H188" s="51">
        <v>13.43</v>
      </c>
      <c r="I188" s="51">
        <v>2.2999999999999998</v>
      </c>
      <c r="J188" s="51">
        <v>176.63</v>
      </c>
      <c r="K188" s="52"/>
      <c r="L188" s="51">
        <v>38.86</v>
      </c>
    </row>
    <row r="189" spans="1:12" ht="14.5" x14ac:dyDescent="0.35">
      <c r="A189" s="25"/>
      <c r="B189" s="16"/>
      <c r="C189" s="11"/>
      <c r="D189" s="7" t="s">
        <v>30</v>
      </c>
      <c r="E189" s="50" t="s">
        <v>83</v>
      </c>
      <c r="F189" s="51">
        <v>150</v>
      </c>
      <c r="G189" s="51">
        <v>8.4</v>
      </c>
      <c r="H189" s="51">
        <v>10.8</v>
      </c>
      <c r="I189" s="51">
        <v>41.25</v>
      </c>
      <c r="J189" s="51">
        <v>303</v>
      </c>
      <c r="K189" s="52">
        <v>246</v>
      </c>
      <c r="L189" s="51">
        <v>14.54</v>
      </c>
    </row>
    <row r="190" spans="1:12" ht="14.5" x14ac:dyDescent="0.35">
      <c r="A190" s="25"/>
      <c r="B190" s="16"/>
      <c r="C190" s="11"/>
      <c r="D190" s="7" t="s">
        <v>31</v>
      </c>
      <c r="E190" s="50" t="s">
        <v>60</v>
      </c>
      <c r="F190" s="51">
        <v>200</v>
      </c>
      <c r="G190" s="51">
        <v>0</v>
      </c>
      <c r="H190" s="51">
        <v>0</v>
      </c>
      <c r="I190" s="51">
        <v>14.3</v>
      </c>
      <c r="J190" s="51">
        <v>58.5</v>
      </c>
      <c r="K190" s="52">
        <v>685</v>
      </c>
      <c r="L190" s="51">
        <v>2.0299999999999998</v>
      </c>
    </row>
    <row r="191" spans="1:12" ht="14.5" x14ac:dyDescent="0.3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5" x14ac:dyDescent="0.35">
      <c r="A192" s="25"/>
      <c r="B192" s="16"/>
      <c r="C192" s="11"/>
      <c r="D192" s="7" t="s">
        <v>33</v>
      </c>
      <c r="E192" s="50"/>
      <c r="F192" s="51">
        <v>40</v>
      </c>
      <c r="G192" s="51">
        <v>2.34</v>
      </c>
      <c r="H192" s="51">
        <v>0.54</v>
      </c>
      <c r="I192" s="51">
        <v>19.93</v>
      </c>
      <c r="J192" s="51">
        <v>96</v>
      </c>
      <c r="K192" s="52">
        <v>1</v>
      </c>
      <c r="L192" s="51">
        <v>2.06</v>
      </c>
    </row>
    <row r="193" spans="1:12" ht="14.5" x14ac:dyDescent="0.3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5" x14ac:dyDescent="0.3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5" x14ac:dyDescent="0.35">
      <c r="A195" s="26"/>
      <c r="B195" s="18"/>
      <c r="C195" s="8"/>
      <c r="D195" s="19" t="s">
        <v>39</v>
      </c>
      <c r="E195" s="9"/>
      <c r="F195" s="21">
        <f>SUM(F186:F194)</f>
        <v>470</v>
      </c>
      <c r="G195" s="21">
        <f t="shared" ref="G195" si="112">SUM(G186:G194)</f>
        <v>26.779999999999998</v>
      </c>
      <c r="H195" s="21">
        <f t="shared" ref="H195" si="113">SUM(H186:H194)</f>
        <v>34.07</v>
      </c>
      <c r="I195" s="21">
        <f t="shared" ref="I195" si="114">SUM(I186:I194)</f>
        <v>91.28</v>
      </c>
      <c r="J195" s="21">
        <f t="shared" ref="J195" si="115">SUM(J186:J194)</f>
        <v>788.73</v>
      </c>
      <c r="K195" s="27"/>
      <c r="L195" s="21">
        <v>70.38</v>
      </c>
    </row>
    <row r="196" spans="1:12" ht="14.5" x14ac:dyDescent="0.3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5" x14ac:dyDescent="0.3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5" x14ac:dyDescent="0.3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5" x14ac:dyDescent="0.3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5" x14ac:dyDescent="0.3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v>0</v>
      </c>
    </row>
    <row r="201" spans="1:12" ht="14.5" x14ac:dyDescent="0.3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5" x14ac:dyDescent="0.3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5" x14ac:dyDescent="0.3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5" x14ac:dyDescent="0.3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5" x14ac:dyDescent="0.3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5" x14ac:dyDescent="0.3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5" x14ac:dyDescent="0.3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4.5" x14ac:dyDescent="0.3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5" x14ac:dyDescent="0.3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5" x14ac:dyDescent="0.3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5" x14ac:dyDescent="0.3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5" x14ac:dyDescent="0.3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5" x14ac:dyDescent="0.3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5" x14ac:dyDescent="0.3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560</v>
      </c>
      <c r="G215" s="34">
        <f t="shared" ref="G215" si="130">G181+G185+G195+G200+G207+G214</f>
        <v>49.14</v>
      </c>
      <c r="H215" s="34">
        <f t="shared" ref="H215" si="131">H181+H185+H195+H200+H207+H214</f>
        <v>64.44</v>
      </c>
      <c r="I215" s="34">
        <f t="shared" ref="I215" si="132">I181+I185+I195+I200+I207+I214</f>
        <v>189.42000000000002</v>
      </c>
      <c r="J215" s="34">
        <f t="shared" ref="J215" si="133">J181+J185+J195+J200+J207+J214</f>
        <v>1542.63</v>
      </c>
      <c r="K215" s="35"/>
      <c r="L215" s="34">
        <v>153.36000000000001</v>
      </c>
    </row>
    <row r="216" spans="1:12" ht="14.5" x14ac:dyDescent="0.3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5" x14ac:dyDescent="0.3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5" x14ac:dyDescent="0.3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5" x14ac:dyDescent="0.3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5" x14ac:dyDescent="0.3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5" x14ac:dyDescent="0.3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5" x14ac:dyDescent="0.3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5" x14ac:dyDescent="0.3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4">SUM(G216:G222)</f>
        <v>0</v>
      </c>
      <c r="H223" s="21">
        <f t="shared" ref="H223" si="135">SUM(H216:H222)</f>
        <v>0</v>
      </c>
      <c r="I223" s="21">
        <f t="shared" ref="I223" si="136">SUM(I216:I222)</f>
        <v>0</v>
      </c>
      <c r="J223" s="21">
        <f t="shared" ref="J223" si="137">SUM(J216:J222)</f>
        <v>0</v>
      </c>
      <c r="K223" s="27"/>
      <c r="L223" s="21">
        <f t="shared" ref="L223:L265" si="138">SUM(L216:L222)</f>
        <v>0</v>
      </c>
    </row>
    <row r="224" spans="1:12" ht="14.5" x14ac:dyDescent="0.3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5" x14ac:dyDescent="0.3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5" x14ac:dyDescent="0.3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5" x14ac:dyDescent="0.3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9">SUM(G224:G226)</f>
        <v>0</v>
      </c>
      <c r="H227" s="21">
        <f t="shared" ref="H227" si="140">SUM(H224:H226)</f>
        <v>0</v>
      </c>
      <c r="I227" s="21">
        <f t="shared" ref="I227" si="141">SUM(I224:I226)</f>
        <v>0</v>
      </c>
      <c r="J227" s="21">
        <f t="shared" ref="J227" si="142">SUM(J224:J226)</f>
        <v>0</v>
      </c>
      <c r="K227" s="27"/>
      <c r="L227" s="21">
        <f t="shared" ref="L227" ca="1" si="143">SUM(L224:L232)</f>
        <v>0</v>
      </c>
    </row>
    <row r="228" spans="1:12" ht="14.5" x14ac:dyDescent="0.3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5" x14ac:dyDescent="0.3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5" x14ac:dyDescent="0.3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5" x14ac:dyDescent="0.3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5" x14ac:dyDescent="0.3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5" x14ac:dyDescent="0.3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5" x14ac:dyDescent="0.3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5" x14ac:dyDescent="0.3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5" x14ac:dyDescent="0.3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5" x14ac:dyDescent="0.3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4">SUM(G228:G236)</f>
        <v>0</v>
      </c>
      <c r="H237" s="21">
        <f t="shared" ref="H237" si="145">SUM(H228:H236)</f>
        <v>0</v>
      </c>
      <c r="I237" s="21">
        <f t="shared" ref="I237" si="146">SUM(I228:I236)</f>
        <v>0</v>
      </c>
      <c r="J237" s="21">
        <f t="shared" ref="J237" si="147">SUM(J228:J236)</f>
        <v>0</v>
      </c>
      <c r="K237" s="27"/>
      <c r="L237" s="21">
        <f t="shared" ref="L237" ca="1" si="148">SUM(L234:L242)</f>
        <v>0</v>
      </c>
    </row>
    <row r="238" spans="1:12" ht="14.5" x14ac:dyDescent="0.3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5" x14ac:dyDescent="0.3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5" x14ac:dyDescent="0.3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5" x14ac:dyDescent="0.3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5" x14ac:dyDescent="0.3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9">SUM(G238:G241)</f>
        <v>0</v>
      </c>
      <c r="H242" s="21">
        <f t="shared" ref="H242" si="150">SUM(H238:H241)</f>
        <v>0</v>
      </c>
      <c r="I242" s="21">
        <f t="shared" ref="I242" si="151">SUM(I238:I241)</f>
        <v>0</v>
      </c>
      <c r="J242" s="21">
        <f t="shared" ref="J242" si="152">SUM(J238:J241)</f>
        <v>0</v>
      </c>
      <c r="K242" s="27"/>
      <c r="L242" s="21">
        <f t="shared" ref="L242" ca="1" si="153">SUM(L235:L241)</f>
        <v>0</v>
      </c>
    </row>
    <row r="243" spans="1:12" ht="14.5" x14ac:dyDescent="0.3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5" x14ac:dyDescent="0.3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5" x14ac:dyDescent="0.3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5" x14ac:dyDescent="0.3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5" x14ac:dyDescent="0.3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5" x14ac:dyDescent="0.3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5" x14ac:dyDescent="0.3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4">SUM(G243:G248)</f>
        <v>0</v>
      </c>
      <c r="H249" s="21">
        <f t="shared" ref="H249" si="155">SUM(H243:H248)</f>
        <v>0</v>
      </c>
      <c r="I249" s="21">
        <f t="shared" ref="I249" si="156">SUM(I243:I248)</f>
        <v>0</v>
      </c>
      <c r="J249" s="21">
        <f t="shared" ref="J249" si="157">SUM(J243:J248)</f>
        <v>0</v>
      </c>
      <c r="K249" s="27"/>
      <c r="L249" s="21">
        <f t="shared" ref="L249" ca="1" si="158">SUM(L243:L251)</f>
        <v>0</v>
      </c>
    </row>
    <row r="250" spans="1:12" ht="14.5" x14ac:dyDescent="0.3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5" x14ac:dyDescent="0.3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5" x14ac:dyDescent="0.3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5" x14ac:dyDescent="0.3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5" x14ac:dyDescent="0.3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5" x14ac:dyDescent="0.3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5" x14ac:dyDescent="0.3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9">SUM(G250:G255)</f>
        <v>0</v>
      </c>
      <c r="H256" s="21">
        <f t="shared" ref="H256" si="160">SUM(H250:H255)</f>
        <v>0</v>
      </c>
      <c r="I256" s="21">
        <f t="shared" ref="I256" si="161">SUM(I250:I255)</f>
        <v>0</v>
      </c>
      <c r="J256" s="21">
        <f t="shared" ref="J256" si="162">SUM(J250:J255)</f>
        <v>0</v>
      </c>
      <c r="K256" s="27"/>
      <c r="L256" s="21">
        <f t="shared" ref="L256" ca="1" si="163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64">G223+G227+G237+G242+G249+G256</f>
        <v>0</v>
      </c>
      <c r="H257" s="34">
        <f t="shared" ref="H257" si="165">H223+H227+H237+H242+H249+H256</f>
        <v>0</v>
      </c>
      <c r="I257" s="34">
        <f t="shared" ref="I257" si="166">I223+I227+I237+I242+I249+I256</f>
        <v>0</v>
      </c>
      <c r="J257" s="34">
        <f t="shared" ref="J257" si="167">J223+J227+J237+J242+J249+J256</f>
        <v>0</v>
      </c>
      <c r="K257" s="35"/>
      <c r="L257" s="34">
        <f t="shared" ref="L257" ca="1" si="168">L223+L227+L237+L242+L249+L256</f>
        <v>0</v>
      </c>
    </row>
    <row r="258" spans="1:12" ht="14.5" x14ac:dyDescent="0.3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5" x14ac:dyDescent="0.3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5" x14ac:dyDescent="0.3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5" x14ac:dyDescent="0.3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5" x14ac:dyDescent="0.3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5" x14ac:dyDescent="0.3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5" x14ac:dyDescent="0.3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5" x14ac:dyDescent="0.3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9">SUM(G258:G264)</f>
        <v>0</v>
      </c>
      <c r="H265" s="21">
        <f t="shared" ref="H265" si="170">SUM(H258:H264)</f>
        <v>0</v>
      </c>
      <c r="I265" s="21">
        <f t="shared" ref="I265" si="171">SUM(I258:I264)</f>
        <v>0</v>
      </c>
      <c r="J265" s="21">
        <f t="shared" ref="J265" si="172">SUM(J258:J264)</f>
        <v>0</v>
      </c>
      <c r="K265" s="27"/>
      <c r="L265" s="21">
        <f t="shared" si="138"/>
        <v>0</v>
      </c>
    </row>
    <row r="266" spans="1:12" ht="14.5" x14ac:dyDescent="0.3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5" x14ac:dyDescent="0.3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5" x14ac:dyDescent="0.3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5" x14ac:dyDescent="0.3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3">SUM(G266:G268)</f>
        <v>0</v>
      </c>
      <c r="H269" s="21">
        <f t="shared" ref="H269" si="174">SUM(H266:H268)</f>
        <v>0</v>
      </c>
      <c r="I269" s="21">
        <f t="shared" ref="I269" si="175">SUM(I266:I268)</f>
        <v>0</v>
      </c>
      <c r="J269" s="21">
        <f t="shared" ref="J269" si="176">SUM(J266:J268)</f>
        <v>0</v>
      </c>
      <c r="K269" s="27"/>
      <c r="L269" s="21">
        <f t="shared" ref="L269" ca="1" si="177">SUM(L266:L274)</f>
        <v>0</v>
      </c>
    </row>
    <row r="270" spans="1:12" ht="14.5" x14ac:dyDescent="0.3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5" x14ac:dyDescent="0.3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5" x14ac:dyDescent="0.3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5" x14ac:dyDescent="0.3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5" x14ac:dyDescent="0.3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5" x14ac:dyDescent="0.3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5" x14ac:dyDescent="0.3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5" x14ac:dyDescent="0.3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5" x14ac:dyDescent="0.3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5" x14ac:dyDescent="0.3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8">SUM(G270:G278)</f>
        <v>0</v>
      </c>
      <c r="H279" s="21">
        <f t="shared" ref="H279" si="179">SUM(H270:H278)</f>
        <v>0</v>
      </c>
      <c r="I279" s="21">
        <f t="shared" ref="I279" si="180">SUM(I270:I278)</f>
        <v>0</v>
      </c>
      <c r="J279" s="21">
        <f t="shared" ref="J279" si="181">SUM(J270:J278)</f>
        <v>0</v>
      </c>
      <c r="K279" s="27"/>
      <c r="L279" s="21">
        <f t="shared" ref="L279" ca="1" si="182">SUM(L276:L284)</f>
        <v>0</v>
      </c>
    </row>
    <row r="280" spans="1:12" ht="14.5" x14ac:dyDescent="0.3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5" x14ac:dyDescent="0.3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5" x14ac:dyDescent="0.3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5" x14ac:dyDescent="0.3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5" x14ac:dyDescent="0.3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3">SUM(G280:G283)</f>
        <v>0</v>
      </c>
      <c r="H284" s="21">
        <f t="shared" ref="H284" si="184">SUM(H280:H283)</f>
        <v>0</v>
      </c>
      <c r="I284" s="21">
        <f t="shared" ref="I284" si="185">SUM(I280:I283)</f>
        <v>0</v>
      </c>
      <c r="J284" s="21">
        <f t="shared" ref="J284" si="186">SUM(J280:J283)</f>
        <v>0</v>
      </c>
      <c r="K284" s="27"/>
      <c r="L284" s="21">
        <f t="shared" ref="L284" ca="1" si="187">SUM(L277:L283)</f>
        <v>0</v>
      </c>
    </row>
    <row r="285" spans="1:12" ht="14.5" x14ac:dyDescent="0.3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5" x14ac:dyDescent="0.3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5" x14ac:dyDescent="0.3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5" x14ac:dyDescent="0.3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5" x14ac:dyDescent="0.3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5" x14ac:dyDescent="0.3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5" x14ac:dyDescent="0.3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8">SUM(G285:G290)</f>
        <v>0</v>
      </c>
      <c r="H291" s="21">
        <f t="shared" ref="H291" si="189">SUM(H285:H290)</f>
        <v>0</v>
      </c>
      <c r="I291" s="21">
        <f t="shared" ref="I291" si="190">SUM(I285:I290)</f>
        <v>0</v>
      </c>
      <c r="J291" s="21">
        <f t="shared" ref="J291" si="191">SUM(J285:J290)</f>
        <v>0</v>
      </c>
      <c r="K291" s="27"/>
      <c r="L291" s="21">
        <f t="shared" ref="L291" ca="1" si="192">SUM(L285:L293)</f>
        <v>0</v>
      </c>
    </row>
    <row r="292" spans="1:12" ht="14.5" x14ac:dyDescent="0.3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5" x14ac:dyDescent="0.3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5" x14ac:dyDescent="0.3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5" x14ac:dyDescent="0.3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5" x14ac:dyDescent="0.3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5" x14ac:dyDescent="0.3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5" x14ac:dyDescent="0.3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3">SUM(G292:G297)</f>
        <v>0</v>
      </c>
      <c r="H298" s="21">
        <f t="shared" ref="H298" si="194">SUM(H292:H297)</f>
        <v>0</v>
      </c>
      <c r="I298" s="21">
        <f t="shared" ref="I298" si="195">SUM(I292:I297)</f>
        <v>0</v>
      </c>
      <c r="J298" s="21">
        <f t="shared" ref="J298" si="196">SUM(J292:J297)</f>
        <v>0</v>
      </c>
      <c r="K298" s="27"/>
      <c r="L298" s="21">
        <f t="shared" ref="L298" ca="1" si="197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8">G265+G269+G279+G284+G291+G298</f>
        <v>0</v>
      </c>
      <c r="H299" s="34">
        <f t="shared" ref="H299" si="199">H265+H269+H279+H284+H291+H298</f>
        <v>0</v>
      </c>
      <c r="I299" s="34">
        <f t="shared" ref="I299" si="200">I265+I269+I279+I284+I291+I298</f>
        <v>0</v>
      </c>
      <c r="J299" s="34">
        <f t="shared" ref="J299" si="201">J265+J269+J279+J284+J291+J298</f>
        <v>0</v>
      </c>
      <c r="K299" s="35"/>
      <c r="L299" s="34">
        <f t="shared" ref="L299" ca="1" si="202">L265+L269+L279+L284+L291+L298</f>
        <v>0</v>
      </c>
    </row>
    <row r="300" spans="1:12" ht="14.5" x14ac:dyDescent="0.35">
      <c r="A300" s="22">
        <v>2</v>
      </c>
      <c r="B300" s="23">
        <v>1</v>
      </c>
      <c r="C300" s="24" t="s">
        <v>20</v>
      </c>
      <c r="D300" s="5" t="s">
        <v>21</v>
      </c>
      <c r="E300" s="47" t="s">
        <v>83</v>
      </c>
      <c r="F300" s="48" t="s">
        <v>45</v>
      </c>
      <c r="G300" s="48">
        <v>8.4</v>
      </c>
      <c r="H300" s="48">
        <v>10.8</v>
      </c>
      <c r="I300" s="48">
        <v>41.25</v>
      </c>
      <c r="J300" s="48">
        <v>303</v>
      </c>
      <c r="K300" s="49">
        <v>246</v>
      </c>
      <c r="L300" s="48">
        <v>16.54</v>
      </c>
    </row>
    <row r="301" spans="1:12" ht="14.5" x14ac:dyDescent="0.35">
      <c r="A301" s="25"/>
      <c r="B301" s="16"/>
      <c r="C301" s="11"/>
      <c r="D301" s="6"/>
      <c r="E301" s="50" t="s">
        <v>86</v>
      </c>
      <c r="F301" s="51">
        <v>100</v>
      </c>
      <c r="G301" s="51">
        <v>21.67</v>
      </c>
      <c r="H301" s="51">
        <v>6.16</v>
      </c>
      <c r="I301" s="51">
        <v>2</v>
      </c>
      <c r="J301" s="51">
        <v>206.66</v>
      </c>
      <c r="K301" s="52">
        <v>288</v>
      </c>
      <c r="L301" s="51">
        <v>33.9</v>
      </c>
    </row>
    <row r="302" spans="1:12" ht="14.5" x14ac:dyDescent="0.35">
      <c r="A302" s="25"/>
      <c r="B302" s="16"/>
      <c r="C302" s="11"/>
      <c r="D302" s="7" t="s">
        <v>22</v>
      </c>
      <c r="E302" s="50" t="s">
        <v>87</v>
      </c>
      <c r="F302" s="51">
        <v>200</v>
      </c>
      <c r="G302" s="51">
        <v>0.3</v>
      </c>
      <c r="H302" s="51">
        <v>0</v>
      </c>
      <c r="I302" s="51">
        <v>15.2</v>
      </c>
      <c r="J302" s="51">
        <v>60</v>
      </c>
      <c r="K302" s="52">
        <v>686</v>
      </c>
      <c r="L302" s="51">
        <v>5.62</v>
      </c>
    </row>
    <row r="303" spans="1:12" ht="14.5" x14ac:dyDescent="0.35">
      <c r="A303" s="25"/>
      <c r="B303" s="16"/>
      <c r="C303" s="11"/>
      <c r="D303" s="7" t="s">
        <v>23</v>
      </c>
      <c r="E303" s="50" t="s">
        <v>48</v>
      </c>
      <c r="F303" s="51" t="s">
        <v>49</v>
      </c>
      <c r="G303" s="51">
        <v>8.06</v>
      </c>
      <c r="H303" s="51">
        <v>13.05</v>
      </c>
      <c r="I303" s="51">
        <v>12.5</v>
      </c>
      <c r="J303" s="51">
        <v>210.9</v>
      </c>
      <c r="K303" s="52">
        <v>3</v>
      </c>
      <c r="L303" s="51">
        <v>16.32</v>
      </c>
    </row>
    <row r="304" spans="1:12" ht="14.5" x14ac:dyDescent="0.35">
      <c r="A304" s="25"/>
      <c r="B304" s="16"/>
      <c r="C304" s="11"/>
      <c r="D304" s="7" t="s">
        <v>24</v>
      </c>
      <c r="E304" s="50" t="s">
        <v>50</v>
      </c>
      <c r="F304" s="51"/>
      <c r="G304" s="51"/>
      <c r="H304" s="51"/>
      <c r="I304" s="51"/>
      <c r="J304" s="51"/>
      <c r="K304" s="52"/>
      <c r="L304" s="51">
        <v>10.6</v>
      </c>
    </row>
    <row r="305" spans="1:12" ht="14.5" x14ac:dyDescent="0.3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5" x14ac:dyDescent="0.3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5" x14ac:dyDescent="0.35">
      <c r="A307" s="26"/>
      <c r="B307" s="18"/>
      <c r="C307" s="8"/>
      <c r="D307" s="19" t="s">
        <v>39</v>
      </c>
      <c r="E307" s="9"/>
      <c r="F307" s="21">
        <f>SUM(F300:F306)</f>
        <v>300</v>
      </c>
      <c r="G307" s="21">
        <f t="shared" ref="G307" si="203">SUM(G300:G306)</f>
        <v>38.43</v>
      </c>
      <c r="H307" s="21">
        <f t="shared" ref="H307" si="204">SUM(H300:H306)</f>
        <v>30.01</v>
      </c>
      <c r="I307" s="21">
        <f t="shared" ref="I307" si="205">SUM(I300:I306)</f>
        <v>70.95</v>
      </c>
      <c r="J307" s="21">
        <f t="shared" ref="J307" si="206">SUM(J300:J306)</f>
        <v>780.56</v>
      </c>
      <c r="K307" s="27"/>
      <c r="L307" s="21">
        <f t="shared" ref="L307:L349" si="207">SUM(L300:L306)</f>
        <v>82.97999999999999</v>
      </c>
    </row>
    <row r="308" spans="1:12" ht="14.5" x14ac:dyDescent="0.3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5" x14ac:dyDescent="0.3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5" x14ac:dyDescent="0.3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5" x14ac:dyDescent="0.3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8">SUM(G308:G310)</f>
        <v>0</v>
      </c>
      <c r="H311" s="21">
        <f t="shared" ref="H311" si="209">SUM(H308:H310)</f>
        <v>0</v>
      </c>
      <c r="I311" s="21">
        <f t="shared" ref="I311" si="210">SUM(I308:I310)</f>
        <v>0</v>
      </c>
      <c r="J311" s="21">
        <f t="shared" ref="J311" si="211">SUM(J308:J310)</f>
        <v>0</v>
      </c>
      <c r="K311" s="27"/>
      <c r="L311" s="21">
        <f t="shared" ref="L311" ca="1" si="212">SUM(L308:L316)</f>
        <v>0</v>
      </c>
    </row>
    <row r="312" spans="1:12" ht="14.5" x14ac:dyDescent="0.3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5" x14ac:dyDescent="0.35">
      <c r="A313" s="25"/>
      <c r="B313" s="16"/>
      <c r="C313" s="11"/>
      <c r="D313" s="7" t="s">
        <v>28</v>
      </c>
      <c r="E313" s="50" t="s">
        <v>88</v>
      </c>
      <c r="F313" s="51">
        <v>250</v>
      </c>
      <c r="G313" s="51">
        <v>3.37</v>
      </c>
      <c r="H313" s="51">
        <v>2.98</v>
      </c>
      <c r="I313" s="51">
        <v>15.69</v>
      </c>
      <c r="J313" s="51">
        <v>144</v>
      </c>
      <c r="K313" s="52">
        <v>112</v>
      </c>
      <c r="L313" s="51">
        <v>16.809999999999999</v>
      </c>
    </row>
    <row r="314" spans="1:12" ht="14.5" x14ac:dyDescent="0.35">
      <c r="A314" s="25"/>
      <c r="B314" s="16"/>
      <c r="C314" s="11"/>
      <c r="D314" s="7" t="s">
        <v>29</v>
      </c>
      <c r="E314" s="50" t="s">
        <v>89</v>
      </c>
      <c r="F314" s="51" t="s">
        <v>90</v>
      </c>
      <c r="G314" s="51">
        <v>6.8</v>
      </c>
      <c r="H314" s="51">
        <v>6.8</v>
      </c>
      <c r="I314" s="51">
        <v>1.95</v>
      </c>
      <c r="J314" s="51">
        <v>97.5</v>
      </c>
      <c r="K314" s="52">
        <v>431</v>
      </c>
      <c r="L314" s="51">
        <v>38.700000000000003</v>
      </c>
    </row>
    <row r="315" spans="1:12" ht="14.5" x14ac:dyDescent="0.35">
      <c r="A315" s="25"/>
      <c r="B315" s="16"/>
      <c r="C315" s="11"/>
      <c r="D315" s="7" t="s">
        <v>30</v>
      </c>
      <c r="E315" s="50" t="s">
        <v>91</v>
      </c>
      <c r="F315" s="51">
        <v>150</v>
      </c>
      <c r="G315" s="51">
        <v>5.0999999999999996</v>
      </c>
      <c r="H315" s="51">
        <v>9.15</v>
      </c>
      <c r="I315" s="51">
        <v>34.200000000000003</v>
      </c>
      <c r="J315" s="51">
        <v>244.5</v>
      </c>
      <c r="K315" s="52">
        <v>516</v>
      </c>
      <c r="L315" s="51">
        <v>10.78</v>
      </c>
    </row>
    <row r="316" spans="1:12" ht="14.5" x14ac:dyDescent="0.35">
      <c r="A316" s="25"/>
      <c r="B316" s="16"/>
      <c r="C316" s="11"/>
      <c r="D316" s="7" t="s">
        <v>31</v>
      </c>
      <c r="E316" s="50" t="s">
        <v>53</v>
      </c>
      <c r="F316" s="51">
        <v>200</v>
      </c>
      <c r="G316" s="51">
        <v>0</v>
      </c>
      <c r="H316" s="51">
        <v>0</v>
      </c>
      <c r="I316" s="51">
        <v>14.3</v>
      </c>
      <c r="J316" s="51">
        <v>58.5</v>
      </c>
      <c r="K316" s="52">
        <v>685</v>
      </c>
      <c r="L316" s="51">
        <v>2.0299999999999998</v>
      </c>
    </row>
    <row r="317" spans="1:12" ht="14.5" x14ac:dyDescent="0.3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5" x14ac:dyDescent="0.35">
      <c r="A318" s="25"/>
      <c r="B318" s="16"/>
      <c r="C318" s="11"/>
      <c r="D318" s="7" t="s">
        <v>33</v>
      </c>
      <c r="E318" s="50"/>
      <c r="F318" s="51">
        <v>40</v>
      </c>
      <c r="G318" s="51">
        <v>2.34</v>
      </c>
      <c r="H318" s="51">
        <v>0.54</v>
      </c>
      <c r="I318" s="51">
        <v>19.93</v>
      </c>
      <c r="J318" s="51">
        <v>96</v>
      </c>
      <c r="K318" s="52">
        <v>1</v>
      </c>
      <c r="L318" s="51">
        <v>2.06</v>
      </c>
    </row>
    <row r="319" spans="1:12" ht="14.5" x14ac:dyDescent="0.3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5" x14ac:dyDescent="0.3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5" x14ac:dyDescent="0.35">
      <c r="A321" s="26"/>
      <c r="B321" s="18"/>
      <c r="C321" s="8"/>
      <c r="D321" s="19" t="s">
        <v>39</v>
      </c>
      <c r="E321" s="9"/>
      <c r="F321" s="21">
        <f>SUM(F312:F320)</f>
        <v>640</v>
      </c>
      <c r="G321" s="21">
        <f t="shared" ref="G321" si="213">SUM(G312:G320)</f>
        <v>17.61</v>
      </c>
      <c r="H321" s="21">
        <f t="shared" ref="H321" si="214">SUM(H312:H320)</f>
        <v>19.47</v>
      </c>
      <c r="I321" s="21">
        <f t="shared" ref="I321" si="215">SUM(I312:I320)</f>
        <v>86.07</v>
      </c>
      <c r="J321" s="21">
        <f t="shared" ref="J321" si="216">SUM(J312:J320)</f>
        <v>640.5</v>
      </c>
      <c r="K321" s="27"/>
      <c r="L321" s="21">
        <v>70.38</v>
      </c>
    </row>
    <row r="322" spans="1:12" ht="14.5" x14ac:dyDescent="0.3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5" x14ac:dyDescent="0.3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5" x14ac:dyDescent="0.3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5" x14ac:dyDescent="0.3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5" x14ac:dyDescent="0.3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7">SUM(G322:G325)</f>
        <v>0</v>
      </c>
      <c r="H326" s="21">
        <f t="shared" ref="H326" si="218">SUM(H322:H325)</f>
        <v>0</v>
      </c>
      <c r="I326" s="21">
        <f t="shared" ref="I326" si="219">SUM(I322:I325)</f>
        <v>0</v>
      </c>
      <c r="J326" s="21">
        <f t="shared" ref="J326" si="220">SUM(J322:J325)</f>
        <v>0</v>
      </c>
      <c r="K326" s="27"/>
      <c r="L326" s="21">
        <v>0</v>
      </c>
    </row>
    <row r="327" spans="1:12" ht="14.5" x14ac:dyDescent="0.3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5" x14ac:dyDescent="0.3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5" x14ac:dyDescent="0.3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5" x14ac:dyDescent="0.3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5" x14ac:dyDescent="0.3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5" x14ac:dyDescent="0.3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5" x14ac:dyDescent="0.3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1">SUM(G327:G332)</f>
        <v>0</v>
      </c>
      <c r="H333" s="21">
        <f t="shared" ref="H333" si="222">SUM(H327:H332)</f>
        <v>0</v>
      </c>
      <c r="I333" s="21">
        <f t="shared" ref="I333" si="223">SUM(I327:I332)</f>
        <v>0</v>
      </c>
      <c r="J333" s="21">
        <f t="shared" ref="J333" si="224">SUM(J327:J332)</f>
        <v>0</v>
      </c>
      <c r="K333" s="27"/>
      <c r="L333" s="21">
        <f t="shared" ref="L333" ca="1" si="225">SUM(L327:L335)</f>
        <v>0</v>
      </c>
    </row>
    <row r="334" spans="1:12" ht="14.5" x14ac:dyDescent="0.3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5" x14ac:dyDescent="0.3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5" x14ac:dyDescent="0.3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5" x14ac:dyDescent="0.3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5" x14ac:dyDescent="0.3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5" x14ac:dyDescent="0.3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5" x14ac:dyDescent="0.3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6">SUM(G334:G339)</f>
        <v>0</v>
      </c>
      <c r="H340" s="21">
        <f t="shared" ref="H340" si="227">SUM(H334:H339)</f>
        <v>0</v>
      </c>
      <c r="I340" s="21">
        <f t="shared" ref="I340" si="228">SUM(I334:I339)</f>
        <v>0</v>
      </c>
      <c r="J340" s="21">
        <f t="shared" ref="J340" si="229">SUM(J334:J339)</f>
        <v>0</v>
      </c>
      <c r="K340" s="27"/>
      <c r="L340" s="21">
        <f t="shared" ref="L340" ca="1" si="230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940</v>
      </c>
      <c r="G341" s="34">
        <f t="shared" ref="G341" si="231">G307+G311+G321+G326+G333+G340</f>
        <v>56.04</v>
      </c>
      <c r="H341" s="34">
        <f t="shared" ref="H341" si="232">H307+H311+H321+H326+H333+H340</f>
        <v>49.480000000000004</v>
      </c>
      <c r="I341" s="34">
        <f t="shared" ref="I341" si="233">I307+I311+I321+I326+I333+I340</f>
        <v>157.01999999999998</v>
      </c>
      <c r="J341" s="34">
        <f t="shared" ref="J341" si="234">J307+J311+J321+J326+J333+J340</f>
        <v>1421.06</v>
      </c>
      <c r="K341" s="35"/>
      <c r="L341" s="34">
        <v>153.36000000000001</v>
      </c>
    </row>
    <row r="342" spans="1:12" ht="14.5" x14ac:dyDescent="0.35">
      <c r="A342" s="15">
        <v>2</v>
      </c>
      <c r="B342" s="16">
        <v>2</v>
      </c>
      <c r="C342" s="24" t="s">
        <v>20</v>
      </c>
      <c r="D342" s="5" t="s">
        <v>21</v>
      </c>
      <c r="E342" s="47" t="s">
        <v>92</v>
      </c>
      <c r="F342" s="48" t="s">
        <v>45</v>
      </c>
      <c r="G342" s="48">
        <v>5.6</v>
      </c>
      <c r="H342" s="48">
        <v>10.4</v>
      </c>
      <c r="I342" s="48">
        <v>26.4</v>
      </c>
      <c r="J342" s="48">
        <v>230</v>
      </c>
      <c r="K342" s="49">
        <v>246</v>
      </c>
      <c r="L342" s="48">
        <v>31.62</v>
      </c>
    </row>
    <row r="343" spans="1:12" ht="14.5" x14ac:dyDescent="0.3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5" x14ac:dyDescent="0.35">
      <c r="A344" s="15"/>
      <c r="B344" s="16"/>
      <c r="C344" s="11"/>
      <c r="D344" s="7" t="s">
        <v>22</v>
      </c>
      <c r="E344" s="50" t="s">
        <v>93</v>
      </c>
      <c r="F344" s="51" t="s">
        <v>94</v>
      </c>
      <c r="G344" s="51">
        <v>3.17</v>
      </c>
      <c r="H344" s="51">
        <v>2.68</v>
      </c>
      <c r="I344" s="51">
        <v>15.95</v>
      </c>
      <c r="J344" s="51">
        <v>100.6</v>
      </c>
      <c r="K344" s="52">
        <v>379</v>
      </c>
      <c r="L344" s="51">
        <v>8.66</v>
      </c>
    </row>
    <row r="345" spans="1:12" ht="14.5" x14ac:dyDescent="0.35">
      <c r="A345" s="15"/>
      <c r="B345" s="16"/>
      <c r="C345" s="11"/>
      <c r="D345" s="7" t="s">
        <v>23</v>
      </c>
      <c r="E345" s="50" t="s">
        <v>48</v>
      </c>
      <c r="F345" s="51" t="s">
        <v>49</v>
      </c>
      <c r="G345" s="51">
        <v>8.06</v>
      </c>
      <c r="H345" s="51">
        <v>13.05</v>
      </c>
      <c r="I345" s="51">
        <v>12.5</v>
      </c>
      <c r="J345" s="51">
        <v>210.9</v>
      </c>
      <c r="K345" s="52">
        <v>3</v>
      </c>
      <c r="L345" s="51">
        <v>23.32</v>
      </c>
    </row>
    <row r="346" spans="1:12" ht="14.5" x14ac:dyDescent="0.35">
      <c r="A346" s="15"/>
      <c r="B346" s="16"/>
      <c r="C346" s="11"/>
      <c r="D346" s="7" t="s">
        <v>24</v>
      </c>
      <c r="E346" s="50" t="s">
        <v>95</v>
      </c>
      <c r="F346" s="51">
        <v>200</v>
      </c>
      <c r="G346" s="51">
        <v>0</v>
      </c>
      <c r="H346" s="51">
        <v>0</v>
      </c>
      <c r="I346" s="51">
        <v>11</v>
      </c>
      <c r="J346" s="51">
        <v>190</v>
      </c>
      <c r="K346" s="52"/>
      <c r="L346" s="51">
        <v>19.38</v>
      </c>
    </row>
    <row r="347" spans="1:12" ht="14.5" x14ac:dyDescent="0.3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5" x14ac:dyDescent="0.3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5" x14ac:dyDescent="0.35">
      <c r="A349" s="17"/>
      <c r="B349" s="18"/>
      <c r="C349" s="8"/>
      <c r="D349" s="19" t="s">
        <v>39</v>
      </c>
      <c r="E349" s="9"/>
      <c r="F349" s="21">
        <f>SUM(F342:F348)</f>
        <v>200</v>
      </c>
      <c r="G349" s="21">
        <f t="shared" ref="G349" si="235">SUM(G342:G348)</f>
        <v>16.829999999999998</v>
      </c>
      <c r="H349" s="21">
        <f t="shared" ref="H349" si="236">SUM(H342:H348)</f>
        <v>26.130000000000003</v>
      </c>
      <c r="I349" s="21">
        <f t="shared" ref="I349" si="237">SUM(I342:I348)</f>
        <v>65.849999999999994</v>
      </c>
      <c r="J349" s="21">
        <f t="shared" ref="J349" si="238">SUM(J342:J348)</f>
        <v>731.5</v>
      </c>
      <c r="K349" s="27"/>
      <c r="L349" s="21">
        <f t="shared" si="207"/>
        <v>82.98</v>
      </c>
    </row>
    <row r="350" spans="1:12" ht="14.5" x14ac:dyDescent="0.3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5" x14ac:dyDescent="0.3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5" x14ac:dyDescent="0.3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5" x14ac:dyDescent="0.3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9">SUM(G350:G352)</f>
        <v>0</v>
      </c>
      <c r="H353" s="21">
        <f t="shared" ref="H353" si="240">SUM(H350:H352)</f>
        <v>0</v>
      </c>
      <c r="I353" s="21">
        <f t="shared" ref="I353" si="241">SUM(I350:I352)</f>
        <v>0</v>
      </c>
      <c r="J353" s="21">
        <f t="shared" ref="J353" si="242">SUM(J350:J352)</f>
        <v>0</v>
      </c>
      <c r="K353" s="27"/>
      <c r="L353" s="21">
        <f t="shared" ref="L353" ca="1" si="243">SUM(L350:L358)</f>
        <v>0</v>
      </c>
    </row>
    <row r="354" spans="1:12" ht="14.5" x14ac:dyDescent="0.3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5" x14ac:dyDescent="0.35">
      <c r="A355" s="15"/>
      <c r="B355" s="16"/>
      <c r="C355" s="11"/>
      <c r="D355" s="7" t="s">
        <v>28</v>
      </c>
      <c r="E355" s="50" t="s">
        <v>96</v>
      </c>
      <c r="F355" s="51">
        <v>250</v>
      </c>
      <c r="G355" s="51">
        <v>7</v>
      </c>
      <c r="H355" s="51">
        <v>7.9</v>
      </c>
      <c r="I355" s="51">
        <v>24.7</v>
      </c>
      <c r="J355" s="51">
        <v>141</v>
      </c>
      <c r="K355" s="52">
        <v>160</v>
      </c>
      <c r="L355" s="51">
        <v>19.079999999999998</v>
      </c>
    </row>
    <row r="356" spans="1:12" ht="14.5" x14ac:dyDescent="0.35">
      <c r="A356" s="15"/>
      <c r="B356" s="16"/>
      <c r="C356" s="11"/>
      <c r="D356" s="7" t="s">
        <v>29</v>
      </c>
      <c r="E356" s="50" t="s">
        <v>97</v>
      </c>
      <c r="F356" s="51">
        <v>100</v>
      </c>
      <c r="G356" s="51">
        <v>21.6</v>
      </c>
      <c r="H356" s="51">
        <v>6.66</v>
      </c>
      <c r="I356" s="51">
        <v>2.0099999999999998</v>
      </c>
      <c r="J356" s="51">
        <v>206.66</v>
      </c>
      <c r="K356" s="52">
        <v>288</v>
      </c>
      <c r="L356" s="51">
        <v>33.9</v>
      </c>
    </row>
    <row r="357" spans="1:12" ht="14.5" x14ac:dyDescent="0.35">
      <c r="A357" s="15"/>
      <c r="B357" s="16"/>
      <c r="C357" s="11"/>
      <c r="D357" s="7" t="s">
        <v>30</v>
      </c>
      <c r="E357" s="50" t="s">
        <v>98</v>
      </c>
      <c r="F357" s="51">
        <v>150</v>
      </c>
      <c r="G357" s="51">
        <v>3.75</v>
      </c>
      <c r="H357" s="51">
        <v>6.15</v>
      </c>
      <c r="I357" s="51">
        <v>38.549999999999997</v>
      </c>
      <c r="J357" s="51">
        <v>228</v>
      </c>
      <c r="K357" s="52">
        <v>511</v>
      </c>
      <c r="L357" s="51">
        <v>13.31</v>
      </c>
    </row>
    <row r="358" spans="1:12" ht="14.5" x14ac:dyDescent="0.3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</v>
      </c>
      <c r="H358" s="51">
        <v>0</v>
      </c>
      <c r="I358" s="51">
        <v>14.3</v>
      </c>
      <c r="J358" s="51">
        <v>58.5</v>
      </c>
      <c r="K358" s="52">
        <v>685</v>
      </c>
      <c r="L358" s="51">
        <v>2.0299999999999998</v>
      </c>
    </row>
    <row r="359" spans="1:12" ht="14.5" x14ac:dyDescent="0.3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5" x14ac:dyDescent="0.35">
      <c r="A360" s="15"/>
      <c r="B360" s="16"/>
      <c r="C360" s="11"/>
      <c r="D360" s="7" t="s">
        <v>33</v>
      </c>
      <c r="E360" s="50"/>
      <c r="F360" s="51">
        <v>40</v>
      </c>
      <c r="G360" s="51">
        <v>2.34</v>
      </c>
      <c r="H360" s="51">
        <v>0.54</v>
      </c>
      <c r="I360" s="51">
        <v>19.93</v>
      </c>
      <c r="J360" s="51">
        <v>96</v>
      </c>
      <c r="K360" s="52">
        <v>1</v>
      </c>
      <c r="L360" s="51">
        <v>2.06</v>
      </c>
    </row>
    <row r="361" spans="1:12" ht="14.5" x14ac:dyDescent="0.3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5" x14ac:dyDescent="0.3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5" x14ac:dyDescent="0.35">
      <c r="A363" s="17"/>
      <c r="B363" s="18"/>
      <c r="C363" s="8"/>
      <c r="D363" s="19" t="s">
        <v>39</v>
      </c>
      <c r="E363" s="9"/>
      <c r="F363" s="21">
        <f>SUM(F354:F362)</f>
        <v>740</v>
      </c>
      <c r="G363" s="21">
        <f t="shared" ref="G363" si="244">SUM(G354:G362)</f>
        <v>34.69</v>
      </c>
      <c r="H363" s="21">
        <f t="shared" ref="H363" si="245">SUM(H354:H362)</f>
        <v>21.25</v>
      </c>
      <c r="I363" s="21">
        <f t="shared" ref="I363" si="246">SUM(I354:I362)</f>
        <v>99.489999999999981</v>
      </c>
      <c r="J363" s="21">
        <f t="shared" ref="J363" si="247">SUM(J354:J362)</f>
        <v>730.16</v>
      </c>
      <c r="K363" s="27"/>
      <c r="L363" s="21">
        <v>70.38</v>
      </c>
    </row>
    <row r="364" spans="1:12" ht="14.5" x14ac:dyDescent="0.3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5" x14ac:dyDescent="0.3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5" x14ac:dyDescent="0.3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5" x14ac:dyDescent="0.3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5" x14ac:dyDescent="0.3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8">SUM(G364:G367)</f>
        <v>0</v>
      </c>
      <c r="H368" s="21">
        <f t="shared" ref="H368" si="249">SUM(H364:H367)</f>
        <v>0</v>
      </c>
      <c r="I368" s="21">
        <f t="shared" ref="I368" si="250">SUM(I364:I367)</f>
        <v>0</v>
      </c>
      <c r="J368" s="21">
        <f t="shared" ref="J368" si="251">SUM(J364:J367)</f>
        <v>0</v>
      </c>
      <c r="K368" s="27"/>
      <c r="L368" s="21">
        <v>0</v>
      </c>
    </row>
    <row r="369" spans="1:12" ht="14.5" x14ac:dyDescent="0.3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5" x14ac:dyDescent="0.3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5" x14ac:dyDescent="0.3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5" x14ac:dyDescent="0.3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5" x14ac:dyDescent="0.3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5" x14ac:dyDescent="0.3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5" x14ac:dyDescent="0.3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2">SUM(G369:G374)</f>
        <v>0</v>
      </c>
      <c r="H375" s="21">
        <f t="shared" ref="H375" si="253">SUM(H369:H374)</f>
        <v>0</v>
      </c>
      <c r="I375" s="21">
        <f t="shared" ref="I375" si="254">SUM(I369:I374)</f>
        <v>0</v>
      </c>
      <c r="J375" s="21">
        <f t="shared" ref="J375" si="255">SUM(J369:J374)</f>
        <v>0</v>
      </c>
      <c r="K375" s="27"/>
      <c r="L375" s="21">
        <f t="shared" ref="L375" ca="1" si="256">SUM(L369:L377)</f>
        <v>0</v>
      </c>
    </row>
    <row r="376" spans="1:12" ht="14.5" x14ac:dyDescent="0.3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5" x14ac:dyDescent="0.3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5" x14ac:dyDescent="0.3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5" x14ac:dyDescent="0.3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5" x14ac:dyDescent="0.3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5" x14ac:dyDescent="0.3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5" x14ac:dyDescent="0.3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7">SUM(G376:G381)</f>
        <v>0</v>
      </c>
      <c r="H382" s="21">
        <f t="shared" ref="H382" si="258">SUM(H376:H381)</f>
        <v>0</v>
      </c>
      <c r="I382" s="21">
        <f t="shared" ref="I382" si="259">SUM(I376:I381)</f>
        <v>0</v>
      </c>
      <c r="J382" s="21">
        <f t="shared" ref="J382" si="260">SUM(J376:J381)</f>
        <v>0</v>
      </c>
      <c r="K382" s="27"/>
      <c r="L382" s="21">
        <f t="shared" ref="L382" ca="1" si="261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940</v>
      </c>
      <c r="G383" s="34">
        <f t="shared" ref="G383" si="262">G349+G353+G363+G368+G375+G382</f>
        <v>51.519999999999996</v>
      </c>
      <c r="H383" s="34">
        <f t="shared" ref="H383" si="263">H349+H353+H363+H368+H375+H382</f>
        <v>47.38</v>
      </c>
      <c r="I383" s="34">
        <f t="shared" ref="I383" si="264">I349+I353+I363+I368+I375+I382</f>
        <v>165.33999999999997</v>
      </c>
      <c r="J383" s="34">
        <f t="shared" ref="J383" si="265">J349+J353+J363+J368+J375+J382</f>
        <v>1461.6599999999999</v>
      </c>
      <c r="K383" s="35"/>
      <c r="L383" s="34">
        <v>153.36000000000001</v>
      </c>
    </row>
    <row r="384" spans="1:12" ht="14.5" x14ac:dyDescent="0.35">
      <c r="A384" s="22">
        <v>2</v>
      </c>
      <c r="B384" s="23">
        <v>3</v>
      </c>
      <c r="C384" s="24" t="s">
        <v>20</v>
      </c>
      <c r="D384" s="5" t="s">
        <v>21</v>
      </c>
      <c r="E384" s="47" t="s">
        <v>59</v>
      </c>
      <c r="F384" s="48">
        <v>200</v>
      </c>
      <c r="G384" s="48">
        <v>11.1</v>
      </c>
      <c r="H384" s="48">
        <v>11.1</v>
      </c>
      <c r="I384" s="48">
        <v>20.399999999999999</v>
      </c>
      <c r="J384" s="48">
        <v>231</v>
      </c>
      <c r="K384" s="49">
        <v>384</v>
      </c>
      <c r="L384" s="48">
        <v>57.63</v>
      </c>
    </row>
    <row r="385" spans="1:12" ht="14.5" x14ac:dyDescent="0.3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5" x14ac:dyDescent="0.35">
      <c r="A386" s="25"/>
      <c r="B386" s="16"/>
      <c r="C386" s="11"/>
      <c r="D386" s="7" t="s">
        <v>22</v>
      </c>
      <c r="E386" s="50" t="s">
        <v>100</v>
      </c>
      <c r="F386" s="51" t="s">
        <v>94</v>
      </c>
      <c r="G386" s="51">
        <v>2.4</v>
      </c>
      <c r="H386" s="51">
        <v>2.1</v>
      </c>
      <c r="I386" s="51">
        <v>14.3</v>
      </c>
      <c r="J386" s="51">
        <v>58.5</v>
      </c>
      <c r="K386" s="52">
        <v>693</v>
      </c>
      <c r="L386" s="51">
        <v>5.66</v>
      </c>
    </row>
    <row r="387" spans="1:12" ht="14.5" x14ac:dyDescent="0.35">
      <c r="A387" s="25"/>
      <c r="B387" s="16"/>
      <c r="C387" s="11"/>
      <c r="D387" s="7" t="s">
        <v>23</v>
      </c>
      <c r="E387" s="50" t="s">
        <v>99</v>
      </c>
      <c r="F387" s="51" t="s">
        <v>72</v>
      </c>
      <c r="G387" s="51">
        <v>3.7</v>
      </c>
      <c r="H387" s="51">
        <v>8.5</v>
      </c>
      <c r="I387" s="51">
        <v>26.25</v>
      </c>
      <c r="J387" s="51">
        <v>155</v>
      </c>
      <c r="K387" s="52">
        <v>2</v>
      </c>
      <c r="L387" s="51">
        <v>11.51</v>
      </c>
    </row>
    <row r="388" spans="1:12" ht="14.5" x14ac:dyDescent="0.3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5" x14ac:dyDescent="0.35">
      <c r="A389" s="25"/>
      <c r="B389" s="16"/>
      <c r="C389" s="11"/>
      <c r="D389" s="6"/>
      <c r="E389" s="50" t="s">
        <v>101</v>
      </c>
      <c r="F389" s="51">
        <v>35</v>
      </c>
      <c r="G389" s="51">
        <v>5.7</v>
      </c>
      <c r="H389" s="51">
        <v>0.9</v>
      </c>
      <c r="I389" s="51">
        <v>26.8</v>
      </c>
      <c r="J389" s="51">
        <v>190</v>
      </c>
      <c r="K389" s="52"/>
      <c r="L389" s="51">
        <v>8.18</v>
      </c>
    </row>
    <row r="390" spans="1:12" ht="14.5" x14ac:dyDescent="0.3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5" x14ac:dyDescent="0.35">
      <c r="A391" s="26"/>
      <c r="B391" s="18"/>
      <c r="C391" s="8"/>
      <c r="D391" s="19" t="s">
        <v>39</v>
      </c>
      <c r="E391" s="9"/>
      <c r="F391" s="21">
        <f>SUM(F384:F390)</f>
        <v>235</v>
      </c>
      <c r="G391" s="21">
        <f t="shared" ref="G391" si="266">SUM(G384:G390)</f>
        <v>22.9</v>
      </c>
      <c r="H391" s="21">
        <f t="shared" ref="H391" si="267">SUM(H384:H390)</f>
        <v>22.599999999999998</v>
      </c>
      <c r="I391" s="21">
        <f t="shared" ref="I391" si="268">SUM(I384:I390)</f>
        <v>87.75</v>
      </c>
      <c r="J391" s="21">
        <f t="shared" ref="J391" si="269">SUM(J384:J390)</f>
        <v>634.5</v>
      </c>
      <c r="K391" s="27"/>
      <c r="L391" s="21">
        <f t="shared" ref="L391:L433" si="270">SUM(L384:L390)</f>
        <v>82.980000000000018</v>
      </c>
    </row>
    <row r="392" spans="1:12" ht="14.5" x14ac:dyDescent="0.3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5" x14ac:dyDescent="0.3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5" x14ac:dyDescent="0.3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5" x14ac:dyDescent="0.3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1">SUM(G392:G394)</f>
        <v>0</v>
      </c>
      <c r="H395" s="21">
        <f t="shared" ref="H395" si="272">SUM(H392:H394)</f>
        <v>0</v>
      </c>
      <c r="I395" s="21">
        <f t="shared" ref="I395" si="273">SUM(I392:I394)</f>
        <v>0</v>
      </c>
      <c r="J395" s="21">
        <f t="shared" ref="J395" si="274">SUM(J392:J394)</f>
        <v>0</v>
      </c>
      <c r="K395" s="27"/>
      <c r="L395" s="21">
        <f t="shared" ref="L395" ca="1" si="275">SUM(L392:L400)</f>
        <v>0</v>
      </c>
    </row>
    <row r="396" spans="1:12" ht="14.5" x14ac:dyDescent="0.3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5" x14ac:dyDescent="0.35">
      <c r="A397" s="25"/>
      <c r="B397" s="16"/>
      <c r="C397" s="11"/>
      <c r="D397" s="7" t="s">
        <v>28</v>
      </c>
      <c r="E397" s="50" t="s">
        <v>102</v>
      </c>
      <c r="F397" s="51">
        <v>250</v>
      </c>
      <c r="G397" s="51">
        <v>15.6</v>
      </c>
      <c r="H397" s="51">
        <v>8.6</v>
      </c>
      <c r="I397" s="51">
        <v>20.5</v>
      </c>
      <c r="J397" s="51">
        <v>183.6</v>
      </c>
      <c r="K397" s="52">
        <v>132</v>
      </c>
      <c r="L397" s="51">
        <v>20</v>
      </c>
    </row>
    <row r="398" spans="1:12" ht="14.5" x14ac:dyDescent="0.35">
      <c r="A398" s="25"/>
      <c r="B398" s="16"/>
      <c r="C398" s="11"/>
      <c r="D398" s="7" t="s">
        <v>29</v>
      </c>
      <c r="E398" s="50" t="s">
        <v>47</v>
      </c>
      <c r="F398" s="51" t="s">
        <v>103</v>
      </c>
      <c r="G398" s="51">
        <v>8.33</v>
      </c>
      <c r="H398" s="51">
        <v>17.93</v>
      </c>
      <c r="I398" s="51">
        <v>1.2</v>
      </c>
      <c r="J398" s="51">
        <v>199.5</v>
      </c>
      <c r="K398" s="52">
        <v>413</v>
      </c>
      <c r="L398" s="51">
        <v>27</v>
      </c>
    </row>
    <row r="399" spans="1:12" ht="14.5" x14ac:dyDescent="0.35">
      <c r="A399" s="25"/>
      <c r="B399" s="16"/>
      <c r="C399" s="11"/>
      <c r="D399" s="7" t="s">
        <v>30</v>
      </c>
      <c r="E399" s="50" t="s">
        <v>104</v>
      </c>
      <c r="F399" s="51">
        <v>150</v>
      </c>
      <c r="G399" s="51">
        <v>3.07</v>
      </c>
      <c r="H399" s="51">
        <v>0.02</v>
      </c>
      <c r="I399" s="51">
        <v>20.440000000000001</v>
      </c>
      <c r="J399" s="51">
        <v>137.25</v>
      </c>
      <c r="K399" s="52">
        <v>312</v>
      </c>
      <c r="L399" s="51">
        <v>19.29</v>
      </c>
    </row>
    <row r="400" spans="1:12" ht="14.5" x14ac:dyDescent="0.35">
      <c r="A400" s="25"/>
      <c r="B400" s="16"/>
      <c r="C400" s="11"/>
      <c r="D400" s="7" t="s">
        <v>31</v>
      </c>
      <c r="E400" s="50" t="s">
        <v>53</v>
      </c>
      <c r="F400" s="51">
        <v>200</v>
      </c>
      <c r="G400" s="51">
        <v>0</v>
      </c>
      <c r="H400" s="51">
        <v>0</v>
      </c>
      <c r="I400" s="51">
        <v>14.3</v>
      </c>
      <c r="J400" s="51">
        <v>58.5</v>
      </c>
      <c r="K400" s="52">
        <v>685</v>
      </c>
      <c r="L400" s="51">
        <v>2.0299999999999998</v>
      </c>
    </row>
    <row r="401" spans="1:12" ht="14.5" x14ac:dyDescent="0.3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5" x14ac:dyDescent="0.35">
      <c r="A402" s="25"/>
      <c r="B402" s="16"/>
      <c r="C402" s="11"/>
      <c r="D402" s="7" t="s">
        <v>33</v>
      </c>
      <c r="E402" s="50"/>
      <c r="F402" s="51">
        <v>40</v>
      </c>
      <c r="G402" s="51">
        <v>2.34</v>
      </c>
      <c r="H402" s="51">
        <v>0.54</v>
      </c>
      <c r="I402" s="51">
        <v>19.93</v>
      </c>
      <c r="J402" s="51">
        <v>96</v>
      </c>
      <c r="K402" s="52">
        <v>1</v>
      </c>
      <c r="L402" s="51">
        <v>2.06</v>
      </c>
    </row>
    <row r="403" spans="1:12" ht="14.5" x14ac:dyDescent="0.3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5" x14ac:dyDescent="0.3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5" x14ac:dyDescent="0.35">
      <c r="A405" s="26"/>
      <c r="B405" s="18"/>
      <c r="C405" s="8"/>
      <c r="D405" s="19" t="s">
        <v>39</v>
      </c>
      <c r="E405" s="9"/>
      <c r="F405" s="21">
        <f>SUM(F396:F404)</f>
        <v>640</v>
      </c>
      <c r="G405" s="21">
        <f t="shared" ref="G405" si="276">SUM(G396:G404)</f>
        <v>29.34</v>
      </c>
      <c r="H405" s="21">
        <f t="shared" ref="H405" si="277">SUM(H396:H404)</f>
        <v>27.09</v>
      </c>
      <c r="I405" s="21">
        <f t="shared" ref="I405" si="278">SUM(I396:I404)</f>
        <v>76.37</v>
      </c>
      <c r="J405" s="21">
        <f t="shared" ref="J405" si="279">SUM(J396:J404)</f>
        <v>674.85</v>
      </c>
      <c r="K405" s="27"/>
      <c r="L405" s="21">
        <v>70.38</v>
      </c>
    </row>
    <row r="406" spans="1:12" ht="14.5" x14ac:dyDescent="0.3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5" x14ac:dyDescent="0.3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5" x14ac:dyDescent="0.3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5" x14ac:dyDescent="0.3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5" x14ac:dyDescent="0.3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0">SUM(G406:G409)</f>
        <v>0</v>
      </c>
      <c r="H410" s="21">
        <f t="shared" ref="H410" si="281">SUM(H406:H409)</f>
        <v>0</v>
      </c>
      <c r="I410" s="21">
        <f t="shared" ref="I410" si="282">SUM(I406:I409)</f>
        <v>0</v>
      </c>
      <c r="J410" s="21">
        <f t="shared" ref="J410" si="283">SUM(J406:J409)</f>
        <v>0</v>
      </c>
      <c r="K410" s="27"/>
      <c r="L410" s="21">
        <v>0</v>
      </c>
    </row>
    <row r="411" spans="1:12" ht="14.5" x14ac:dyDescent="0.3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5" x14ac:dyDescent="0.3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5" x14ac:dyDescent="0.3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5" x14ac:dyDescent="0.3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5" x14ac:dyDescent="0.3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5" x14ac:dyDescent="0.3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5" x14ac:dyDescent="0.3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4">SUM(G411:G416)</f>
        <v>0</v>
      </c>
      <c r="H417" s="21">
        <f t="shared" ref="H417" si="285">SUM(H411:H416)</f>
        <v>0</v>
      </c>
      <c r="I417" s="21">
        <f t="shared" ref="I417" si="286">SUM(I411:I416)</f>
        <v>0</v>
      </c>
      <c r="J417" s="21">
        <f t="shared" ref="J417" si="287">SUM(J411:J416)</f>
        <v>0</v>
      </c>
      <c r="K417" s="27"/>
      <c r="L417" s="21">
        <f t="shared" ref="L417" ca="1" si="288">SUM(L411:L419)</f>
        <v>0</v>
      </c>
    </row>
    <row r="418" spans="1:12" ht="14.5" x14ac:dyDescent="0.3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5" x14ac:dyDescent="0.3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5" x14ac:dyDescent="0.3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5" x14ac:dyDescent="0.3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5" x14ac:dyDescent="0.3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5" x14ac:dyDescent="0.3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5" x14ac:dyDescent="0.3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9">SUM(G418:G423)</f>
        <v>0</v>
      </c>
      <c r="H424" s="21">
        <f t="shared" ref="H424" si="290">SUM(H418:H423)</f>
        <v>0</v>
      </c>
      <c r="I424" s="21">
        <f t="shared" ref="I424" si="291">SUM(I418:I423)</f>
        <v>0</v>
      </c>
      <c r="J424" s="21">
        <f t="shared" ref="J424" si="292">SUM(J418:J423)</f>
        <v>0</v>
      </c>
      <c r="K424" s="27"/>
      <c r="L424" s="21">
        <f t="shared" ref="L424" ca="1" si="29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875</v>
      </c>
      <c r="G425" s="34">
        <f t="shared" ref="G425" si="294">G391+G395+G405+G410+G417+G424</f>
        <v>52.239999999999995</v>
      </c>
      <c r="H425" s="34">
        <f t="shared" ref="H425" si="295">H391+H395+H405+H410+H417+H424</f>
        <v>49.69</v>
      </c>
      <c r="I425" s="34">
        <f t="shared" ref="I425" si="296">I391+I395+I405+I410+I417+I424</f>
        <v>164.12</v>
      </c>
      <c r="J425" s="34">
        <f t="shared" ref="J425" si="297">J391+J395+J405+J410+J417+J424</f>
        <v>1309.3499999999999</v>
      </c>
      <c r="K425" s="35"/>
      <c r="L425" s="34">
        <v>153.36000000000001</v>
      </c>
    </row>
    <row r="426" spans="1:12" ht="14.5" x14ac:dyDescent="0.35">
      <c r="A426" s="22">
        <v>2</v>
      </c>
      <c r="B426" s="23">
        <v>4</v>
      </c>
      <c r="C426" s="24" t="s">
        <v>20</v>
      </c>
      <c r="D426" s="5" t="s">
        <v>21</v>
      </c>
      <c r="E426" s="47" t="s">
        <v>105</v>
      </c>
      <c r="F426" s="48" t="s">
        <v>45</v>
      </c>
      <c r="G426" s="48">
        <v>10.68</v>
      </c>
      <c r="H426" s="48">
        <v>7.06</v>
      </c>
      <c r="I426" s="48">
        <v>36.96</v>
      </c>
      <c r="J426" s="48">
        <v>208.24</v>
      </c>
      <c r="K426" s="49">
        <v>246</v>
      </c>
      <c r="L426" s="48">
        <v>31.65</v>
      </c>
    </row>
    <row r="427" spans="1:12" ht="14.5" x14ac:dyDescent="0.35">
      <c r="A427" s="25"/>
      <c r="B427" s="16"/>
      <c r="C427" s="11"/>
      <c r="D427" s="6"/>
      <c r="E427" s="50" t="s">
        <v>47</v>
      </c>
      <c r="F427" s="51">
        <v>75</v>
      </c>
      <c r="G427" s="51">
        <v>8.33</v>
      </c>
      <c r="H427" s="51">
        <v>17.93</v>
      </c>
      <c r="I427" s="51">
        <v>1.2</v>
      </c>
      <c r="J427" s="51">
        <v>199.5</v>
      </c>
      <c r="K427" s="52">
        <v>243</v>
      </c>
      <c r="L427" s="51">
        <v>27</v>
      </c>
    </row>
    <row r="428" spans="1:12" ht="14.5" x14ac:dyDescent="0.35">
      <c r="A428" s="25"/>
      <c r="B428" s="16"/>
      <c r="C428" s="11"/>
      <c r="D428" s="7" t="s">
        <v>22</v>
      </c>
      <c r="E428" s="50" t="s">
        <v>100</v>
      </c>
      <c r="F428" s="51" t="s">
        <v>94</v>
      </c>
      <c r="G428" s="51">
        <v>0</v>
      </c>
      <c r="H428" s="51">
        <v>0</v>
      </c>
      <c r="I428" s="51">
        <v>14.3</v>
      </c>
      <c r="J428" s="51">
        <v>58.5</v>
      </c>
      <c r="K428" s="52">
        <v>693</v>
      </c>
      <c r="L428" s="51">
        <v>9.6999999999999993</v>
      </c>
    </row>
    <row r="429" spans="1:12" ht="14.5" x14ac:dyDescent="0.35">
      <c r="A429" s="25"/>
      <c r="B429" s="16"/>
      <c r="C429" s="11"/>
      <c r="D429" s="7" t="s">
        <v>23</v>
      </c>
      <c r="E429" s="50" t="s">
        <v>106</v>
      </c>
      <c r="F429" s="51">
        <v>40</v>
      </c>
      <c r="G429" s="51">
        <v>3.19</v>
      </c>
      <c r="H429" s="51">
        <v>0.49</v>
      </c>
      <c r="I429" s="51">
        <v>20.13</v>
      </c>
      <c r="J429" s="51">
        <v>103</v>
      </c>
      <c r="K429" s="52">
        <v>3</v>
      </c>
      <c r="L429" s="51">
        <v>2.0299999999999998</v>
      </c>
    </row>
    <row r="430" spans="1:12" ht="14.5" x14ac:dyDescent="0.35">
      <c r="A430" s="25"/>
      <c r="B430" s="16"/>
      <c r="C430" s="11"/>
      <c r="D430" s="7" t="s">
        <v>24</v>
      </c>
      <c r="E430" s="50" t="s">
        <v>85</v>
      </c>
      <c r="F430" s="51"/>
      <c r="G430" s="51">
        <v>0.4</v>
      </c>
      <c r="H430" s="51">
        <v>0.3</v>
      </c>
      <c r="I430" s="51">
        <v>10.3</v>
      </c>
      <c r="J430" s="51">
        <v>198</v>
      </c>
      <c r="K430" s="52"/>
      <c r="L430" s="51">
        <v>12.6</v>
      </c>
    </row>
    <row r="431" spans="1:12" ht="14.5" x14ac:dyDescent="0.3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5" x14ac:dyDescent="0.3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5" x14ac:dyDescent="0.35">
      <c r="A433" s="26"/>
      <c r="B433" s="18"/>
      <c r="C433" s="8"/>
      <c r="D433" s="19" t="s">
        <v>39</v>
      </c>
      <c r="E433" s="9"/>
      <c r="F433" s="21">
        <f>SUM(F426:F432)</f>
        <v>115</v>
      </c>
      <c r="G433" s="21">
        <f t="shared" ref="G433" si="298">SUM(G426:G432)</f>
        <v>22.599999999999998</v>
      </c>
      <c r="H433" s="21">
        <f t="shared" ref="H433" si="299">SUM(H426:H432)</f>
        <v>25.779999999999998</v>
      </c>
      <c r="I433" s="21">
        <f t="shared" ref="I433" si="300">SUM(I426:I432)</f>
        <v>82.89</v>
      </c>
      <c r="J433" s="21">
        <f t="shared" ref="J433" si="301">SUM(J426:J432)</f>
        <v>767.24</v>
      </c>
      <c r="K433" s="27"/>
      <c r="L433" s="21">
        <f t="shared" si="270"/>
        <v>82.97999999999999</v>
      </c>
    </row>
    <row r="434" spans="1:12" ht="14.5" x14ac:dyDescent="0.3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5" x14ac:dyDescent="0.3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5" x14ac:dyDescent="0.3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5" x14ac:dyDescent="0.3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2">SUM(G434:G436)</f>
        <v>0</v>
      </c>
      <c r="H437" s="21">
        <f t="shared" ref="H437" si="303">SUM(H434:H436)</f>
        <v>0</v>
      </c>
      <c r="I437" s="21">
        <f t="shared" ref="I437" si="304">SUM(I434:I436)</f>
        <v>0</v>
      </c>
      <c r="J437" s="21">
        <f t="shared" ref="J437" si="305">SUM(J434:J436)</f>
        <v>0</v>
      </c>
      <c r="K437" s="27"/>
      <c r="L437" s="21">
        <f t="shared" ref="L437" ca="1" si="306">SUM(L434:L442)</f>
        <v>0</v>
      </c>
    </row>
    <row r="438" spans="1:12" ht="14.5" x14ac:dyDescent="0.3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5" x14ac:dyDescent="0.35">
      <c r="A439" s="25"/>
      <c r="B439" s="16"/>
      <c r="C439" s="11"/>
      <c r="D439" s="7" t="s">
        <v>28</v>
      </c>
      <c r="E439" s="50" t="s">
        <v>112</v>
      </c>
      <c r="F439" s="51">
        <v>250</v>
      </c>
      <c r="G439" s="51">
        <v>5.6</v>
      </c>
      <c r="H439" s="51">
        <v>10.84</v>
      </c>
      <c r="I439" s="51">
        <v>19.23</v>
      </c>
      <c r="J439" s="51">
        <v>144.43</v>
      </c>
      <c r="K439" s="52">
        <v>102</v>
      </c>
      <c r="L439" s="51">
        <v>22.03</v>
      </c>
    </row>
    <row r="440" spans="1:12" ht="14.5" x14ac:dyDescent="0.35">
      <c r="A440" s="25"/>
      <c r="B440" s="16"/>
      <c r="C440" s="11"/>
      <c r="D440" s="7" t="s">
        <v>29</v>
      </c>
      <c r="E440" s="50" t="s">
        <v>107</v>
      </c>
      <c r="F440" s="51">
        <v>100</v>
      </c>
      <c r="G440" s="51">
        <v>23.46</v>
      </c>
      <c r="H440" s="51">
        <v>25.82</v>
      </c>
      <c r="I440" s="51">
        <v>0.5</v>
      </c>
      <c r="J440" s="51">
        <v>328</v>
      </c>
      <c r="K440" s="52">
        <v>288</v>
      </c>
      <c r="L440" s="51">
        <v>33.47</v>
      </c>
    </row>
    <row r="441" spans="1:12" ht="14.5" x14ac:dyDescent="0.35">
      <c r="A441" s="25"/>
      <c r="B441" s="16"/>
      <c r="C441" s="11"/>
      <c r="D441" s="7" t="s">
        <v>30</v>
      </c>
      <c r="E441" s="50" t="s">
        <v>91</v>
      </c>
      <c r="F441" s="51">
        <v>150</v>
      </c>
      <c r="G441" s="51">
        <v>5.0999999999999996</v>
      </c>
      <c r="H441" s="51">
        <v>9.15</v>
      </c>
      <c r="I441" s="51">
        <v>34.200000000000003</v>
      </c>
      <c r="J441" s="51">
        <v>244.5</v>
      </c>
      <c r="K441" s="52">
        <v>516</v>
      </c>
      <c r="L441" s="51">
        <v>10.79</v>
      </c>
    </row>
    <row r="442" spans="1:12" ht="14.5" x14ac:dyDescent="0.35">
      <c r="A442" s="25"/>
      <c r="B442" s="16"/>
      <c r="C442" s="11"/>
      <c r="D442" s="7" t="s">
        <v>31</v>
      </c>
      <c r="E442" s="50" t="s">
        <v>53</v>
      </c>
      <c r="F442" s="51">
        <v>200</v>
      </c>
      <c r="G442" s="51">
        <v>0</v>
      </c>
      <c r="H442" s="51">
        <v>0</v>
      </c>
      <c r="I442" s="51">
        <v>14.3</v>
      </c>
      <c r="J442" s="51">
        <v>58.5</v>
      </c>
      <c r="K442" s="52">
        <v>685</v>
      </c>
      <c r="L442" s="51">
        <v>2.0299999999999998</v>
      </c>
    </row>
    <row r="443" spans="1:12" ht="14.5" x14ac:dyDescent="0.3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5" x14ac:dyDescent="0.35">
      <c r="A444" s="25"/>
      <c r="B444" s="16"/>
      <c r="C444" s="11"/>
      <c r="D444" s="7" t="s">
        <v>33</v>
      </c>
      <c r="E444" s="50"/>
      <c r="F444" s="51">
        <v>40</v>
      </c>
      <c r="G444" s="51">
        <v>2.34</v>
      </c>
      <c r="H444" s="51">
        <v>0.54</v>
      </c>
      <c r="I444" s="51">
        <v>19.93</v>
      </c>
      <c r="J444" s="51">
        <v>96</v>
      </c>
      <c r="K444" s="52">
        <v>1</v>
      </c>
      <c r="L444" s="51">
        <v>2.06</v>
      </c>
    </row>
    <row r="445" spans="1:12" ht="14.5" x14ac:dyDescent="0.3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5" x14ac:dyDescent="0.3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5" x14ac:dyDescent="0.35">
      <c r="A447" s="26"/>
      <c r="B447" s="18"/>
      <c r="C447" s="8"/>
      <c r="D447" s="19" t="s">
        <v>39</v>
      </c>
      <c r="E447" s="9"/>
      <c r="F447" s="21">
        <f>SUM(F438:F446)</f>
        <v>740</v>
      </c>
      <c r="G447" s="21">
        <f t="shared" ref="G447" si="307">SUM(G438:G446)</f>
        <v>36.5</v>
      </c>
      <c r="H447" s="21">
        <f t="shared" ref="H447" si="308">SUM(H438:H446)</f>
        <v>46.349999999999994</v>
      </c>
      <c r="I447" s="21">
        <f t="shared" ref="I447" si="309">SUM(I438:I446)</f>
        <v>88.16</v>
      </c>
      <c r="J447" s="21">
        <f t="shared" ref="J447" si="310">SUM(J438:J446)</f>
        <v>871.43000000000006</v>
      </c>
      <c r="K447" s="27"/>
      <c r="L447" s="21">
        <v>70.38</v>
      </c>
    </row>
    <row r="448" spans="1:12" ht="14.5" x14ac:dyDescent="0.3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5" x14ac:dyDescent="0.3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5" x14ac:dyDescent="0.3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5" x14ac:dyDescent="0.3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5" x14ac:dyDescent="0.3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1">SUM(G448:G451)</f>
        <v>0</v>
      </c>
      <c r="H452" s="21">
        <f t="shared" ref="H452" si="312">SUM(H448:H451)</f>
        <v>0</v>
      </c>
      <c r="I452" s="21">
        <f t="shared" ref="I452" si="313">SUM(I448:I451)</f>
        <v>0</v>
      </c>
      <c r="J452" s="21">
        <f t="shared" ref="J452" si="314">SUM(J448:J451)</f>
        <v>0</v>
      </c>
      <c r="K452" s="27"/>
      <c r="L452" s="21">
        <v>0</v>
      </c>
    </row>
    <row r="453" spans="1:12" ht="14.5" x14ac:dyDescent="0.3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5" x14ac:dyDescent="0.3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5" x14ac:dyDescent="0.3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5" x14ac:dyDescent="0.3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5" x14ac:dyDescent="0.3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5" x14ac:dyDescent="0.3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5" x14ac:dyDescent="0.3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5">SUM(G453:G458)</f>
        <v>0</v>
      </c>
      <c r="H459" s="21">
        <f t="shared" ref="H459" si="316">SUM(H453:H458)</f>
        <v>0</v>
      </c>
      <c r="I459" s="21">
        <f t="shared" ref="I459" si="317">SUM(I453:I458)</f>
        <v>0</v>
      </c>
      <c r="J459" s="21">
        <f t="shared" ref="J459" si="318">SUM(J453:J458)</f>
        <v>0</v>
      </c>
      <c r="K459" s="27"/>
      <c r="L459" s="21">
        <f t="shared" ref="L459" ca="1" si="319">SUM(L453:L461)</f>
        <v>0</v>
      </c>
    </row>
    <row r="460" spans="1:12" ht="14.5" x14ac:dyDescent="0.3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5" x14ac:dyDescent="0.3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5" x14ac:dyDescent="0.3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5" x14ac:dyDescent="0.3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5" x14ac:dyDescent="0.3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5" x14ac:dyDescent="0.3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5" x14ac:dyDescent="0.3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0">SUM(G460:G465)</f>
        <v>0</v>
      </c>
      <c r="H466" s="21">
        <f t="shared" ref="H466" si="321">SUM(H460:H465)</f>
        <v>0</v>
      </c>
      <c r="I466" s="21">
        <f t="shared" ref="I466" si="322">SUM(I460:I465)</f>
        <v>0</v>
      </c>
      <c r="J466" s="21">
        <f t="shared" ref="J466" si="323">SUM(J460:J465)</f>
        <v>0</v>
      </c>
      <c r="K466" s="27"/>
      <c r="L466" s="21">
        <f t="shared" ref="L466" ca="1" si="324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855</v>
      </c>
      <c r="G467" s="34">
        <f t="shared" ref="G467" si="325">G433+G437+G447+G452+G459+G466</f>
        <v>59.099999999999994</v>
      </c>
      <c r="H467" s="34">
        <f t="shared" ref="H467" si="326">H433+H437+H447+H452+H459+H466</f>
        <v>72.13</v>
      </c>
      <c r="I467" s="34">
        <f t="shared" ref="I467" si="327">I433+I437+I447+I452+I459+I466</f>
        <v>171.05</v>
      </c>
      <c r="J467" s="34">
        <f t="shared" ref="J467" si="328">J433+J437+J447+J452+J459+J466</f>
        <v>1638.67</v>
      </c>
      <c r="K467" s="35"/>
      <c r="L467" s="34">
        <v>153.36000000000001</v>
      </c>
    </row>
    <row r="468" spans="1:12" ht="14.5" x14ac:dyDescent="0.35">
      <c r="A468" s="22">
        <v>2</v>
      </c>
      <c r="B468" s="23">
        <v>5</v>
      </c>
      <c r="C468" s="24" t="s">
        <v>20</v>
      </c>
      <c r="D468" s="5" t="s">
        <v>21</v>
      </c>
      <c r="E468" s="47" t="s">
        <v>108</v>
      </c>
      <c r="F468" s="48" t="s">
        <v>45</v>
      </c>
      <c r="G468" s="48">
        <v>2.2999999999999998</v>
      </c>
      <c r="H468" s="48">
        <v>2.4</v>
      </c>
      <c r="I468" s="48">
        <v>20</v>
      </c>
      <c r="J468" s="48">
        <v>158.5</v>
      </c>
      <c r="K468" s="49">
        <v>246</v>
      </c>
      <c r="L468" s="48">
        <v>46.47</v>
      </c>
    </row>
    <row r="469" spans="1:12" ht="14.5" x14ac:dyDescent="0.3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5" x14ac:dyDescent="0.35">
      <c r="A470" s="25"/>
      <c r="B470" s="16"/>
      <c r="C470" s="11"/>
      <c r="D470" s="7" t="s">
        <v>22</v>
      </c>
      <c r="E470" s="50" t="s">
        <v>87</v>
      </c>
      <c r="F470" s="51">
        <v>200</v>
      </c>
      <c r="G470" s="51">
        <v>0.3</v>
      </c>
      <c r="H470" s="51">
        <v>0</v>
      </c>
      <c r="I470" s="51">
        <v>15.2</v>
      </c>
      <c r="J470" s="51">
        <v>60</v>
      </c>
      <c r="K470" s="52">
        <v>686</v>
      </c>
      <c r="L470" s="51">
        <v>5.62</v>
      </c>
    </row>
    <row r="471" spans="1:12" ht="14.5" x14ac:dyDescent="0.35">
      <c r="A471" s="25"/>
      <c r="B471" s="16"/>
      <c r="C471" s="11"/>
      <c r="D471" s="7" t="s">
        <v>23</v>
      </c>
      <c r="E471" s="50" t="s">
        <v>99</v>
      </c>
      <c r="F471" s="51" t="s">
        <v>72</v>
      </c>
      <c r="G471" s="51">
        <v>3.7</v>
      </c>
      <c r="H471" s="51">
        <v>8.5</v>
      </c>
      <c r="I471" s="51">
        <v>26.25</v>
      </c>
      <c r="J471" s="51">
        <v>155</v>
      </c>
      <c r="K471" s="52">
        <v>2</v>
      </c>
      <c r="L471" s="51">
        <v>11.51</v>
      </c>
    </row>
    <row r="472" spans="1:12" ht="14.5" x14ac:dyDescent="0.35">
      <c r="A472" s="25"/>
      <c r="B472" s="16"/>
      <c r="C472" s="11"/>
      <c r="D472" s="7" t="s">
        <v>24</v>
      </c>
      <c r="E472" s="50" t="s">
        <v>95</v>
      </c>
      <c r="F472" s="51">
        <v>200</v>
      </c>
      <c r="G472" s="51">
        <v>0</v>
      </c>
      <c r="H472" s="51">
        <v>0</v>
      </c>
      <c r="I472" s="51">
        <v>11</v>
      </c>
      <c r="J472" s="51">
        <v>190</v>
      </c>
      <c r="K472" s="52"/>
      <c r="L472" s="51">
        <v>19.38</v>
      </c>
    </row>
    <row r="473" spans="1:12" ht="14.5" x14ac:dyDescent="0.3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5" x14ac:dyDescent="0.3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5" x14ac:dyDescent="0.35">
      <c r="A475" s="26"/>
      <c r="B475" s="18"/>
      <c r="C475" s="8"/>
      <c r="D475" s="19" t="s">
        <v>39</v>
      </c>
      <c r="E475" s="9"/>
      <c r="F475" s="21">
        <f>SUM(F468:F474)</f>
        <v>400</v>
      </c>
      <c r="G475" s="21">
        <f t="shared" ref="G475" si="329">SUM(G468:G474)</f>
        <v>6.3</v>
      </c>
      <c r="H475" s="21">
        <f t="shared" ref="H475" si="330">SUM(H468:H474)</f>
        <v>10.9</v>
      </c>
      <c r="I475" s="21">
        <f t="shared" ref="I475" si="331">SUM(I468:I474)</f>
        <v>72.45</v>
      </c>
      <c r="J475" s="21">
        <f t="shared" ref="J475" si="332">SUM(J468:J474)</f>
        <v>563.5</v>
      </c>
      <c r="K475" s="27"/>
      <c r="L475" s="21">
        <f t="shared" ref="L475:L517" si="333">SUM(L468:L474)</f>
        <v>82.97999999999999</v>
      </c>
    </row>
    <row r="476" spans="1:12" ht="14.5" x14ac:dyDescent="0.3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5" x14ac:dyDescent="0.3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5" x14ac:dyDescent="0.3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5" x14ac:dyDescent="0.3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4">SUM(G476:G478)</f>
        <v>0</v>
      </c>
      <c r="H479" s="21">
        <f t="shared" ref="H479" si="335">SUM(H476:H478)</f>
        <v>0</v>
      </c>
      <c r="I479" s="21">
        <f t="shared" ref="I479" si="336">SUM(I476:I478)</f>
        <v>0</v>
      </c>
      <c r="J479" s="21">
        <f t="shared" ref="J479" si="337">SUM(J476:J478)</f>
        <v>0</v>
      </c>
      <c r="K479" s="27"/>
      <c r="L479" s="21">
        <f t="shared" ref="L479" ca="1" si="338">SUM(L476:L484)</f>
        <v>0</v>
      </c>
    </row>
    <row r="480" spans="1:12" ht="14.5" x14ac:dyDescent="0.3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5" x14ac:dyDescent="0.35">
      <c r="A481" s="25"/>
      <c r="B481" s="16"/>
      <c r="C481" s="11"/>
      <c r="D481" s="7" t="s">
        <v>28</v>
      </c>
      <c r="E481" s="50" t="s">
        <v>109</v>
      </c>
      <c r="F481" s="51">
        <v>250</v>
      </c>
      <c r="G481" s="51">
        <v>7.19</v>
      </c>
      <c r="H481" s="51">
        <v>7.58</v>
      </c>
      <c r="I481" s="51">
        <v>26.49</v>
      </c>
      <c r="J481" s="51">
        <v>193.13</v>
      </c>
      <c r="K481" s="52">
        <v>206</v>
      </c>
      <c r="L481" s="51">
        <v>16.37</v>
      </c>
    </row>
    <row r="482" spans="1:12" ht="14.5" x14ac:dyDescent="0.35">
      <c r="A482" s="25"/>
      <c r="B482" s="16"/>
      <c r="C482" s="11"/>
      <c r="D482" s="7" t="s">
        <v>29</v>
      </c>
      <c r="E482" s="50" t="s">
        <v>110</v>
      </c>
      <c r="F482" s="51">
        <v>150</v>
      </c>
      <c r="G482" s="51">
        <v>11.58</v>
      </c>
      <c r="H482" s="51">
        <v>55.52</v>
      </c>
      <c r="I482" s="51">
        <v>15.6</v>
      </c>
      <c r="J482" s="51">
        <v>314</v>
      </c>
      <c r="K482" s="52">
        <v>216</v>
      </c>
      <c r="L482" s="51">
        <v>49.92</v>
      </c>
    </row>
    <row r="483" spans="1:12" ht="14.5" x14ac:dyDescent="0.3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5" x14ac:dyDescent="0.35">
      <c r="A484" s="25"/>
      <c r="B484" s="16"/>
      <c r="C484" s="11"/>
      <c r="D484" s="7" t="s">
        <v>31</v>
      </c>
      <c r="E484" s="50" t="s">
        <v>53</v>
      </c>
      <c r="F484" s="51">
        <v>200</v>
      </c>
      <c r="G484" s="51">
        <v>0</v>
      </c>
      <c r="H484" s="51">
        <v>0</v>
      </c>
      <c r="I484" s="51">
        <v>14.3</v>
      </c>
      <c r="J484" s="51">
        <v>58.5</v>
      </c>
      <c r="K484" s="52">
        <v>685</v>
      </c>
      <c r="L484" s="51">
        <v>2.0299999999999998</v>
      </c>
    </row>
    <row r="485" spans="1:12" ht="14.5" x14ac:dyDescent="0.3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5" x14ac:dyDescent="0.35">
      <c r="A486" s="25"/>
      <c r="B486" s="16"/>
      <c r="C486" s="11"/>
      <c r="D486" s="7" t="s">
        <v>33</v>
      </c>
      <c r="E486" s="50"/>
      <c r="F486" s="51">
        <v>40</v>
      </c>
      <c r="G486" s="51">
        <v>2.34</v>
      </c>
      <c r="H486" s="51">
        <v>0.54</v>
      </c>
      <c r="I486" s="51">
        <v>19.93</v>
      </c>
      <c r="J486" s="51">
        <v>96</v>
      </c>
      <c r="K486" s="52">
        <v>1</v>
      </c>
      <c r="L486" s="51">
        <v>2.06</v>
      </c>
    </row>
    <row r="487" spans="1:12" ht="14.5" x14ac:dyDescent="0.3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5" x14ac:dyDescent="0.3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5" x14ac:dyDescent="0.35">
      <c r="A489" s="26"/>
      <c r="B489" s="18"/>
      <c r="C489" s="8"/>
      <c r="D489" s="19" t="s">
        <v>39</v>
      </c>
      <c r="E489" s="9"/>
      <c r="F489" s="21">
        <f>SUM(F480:F488)</f>
        <v>640</v>
      </c>
      <c r="G489" s="21">
        <f t="shared" ref="G489" si="339">SUM(G480:G488)</f>
        <v>21.11</v>
      </c>
      <c r="H489" s="21">
        <f t="shared" ref="H489" si="340">SUM(H480:H488)</f>
        <v>63.64</v>
      </c>
      <c r="I489" s="21">
        <f t="shared" ref="I489" si="341">SUM(I480:I488)</f>
        <v>76.319999999999993</v>
      </c>
      <c r="J489" s="21">
        <f t="shared" ref="J489" si="342">SUM(J480:J488)</f>
        <v>661.63</v>
      </c>
      <c r="K489" s="27"/>
      <c r="L489" s="21">
        <v>70.38</v>
      </c>
    </row>
    <row r="490" spans="1:12" ht="14.5" x14ac:dyDescent="0.3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5" x14ac:dyDescent="0.3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5" x14ac:dyDescent="0.3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5" x14ac:dyDescent="0.3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5" x14ac:dyDescent="0.3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3">SUM(G490:G493)</f>
        <v>0</v>
      </c>
      <c r="H494" s="21">
        <f t="shared" ref="H494" si="344">SUM(H490:H493)</f>
        <v>0</v>
      </c>
      <c r="I494" s="21">
        <f t="shared" ref="I494" si="345">SUM(I490:I493)</f>
        <v>0</v>
      </c>
      <c r="J494" s="21">
        <f t="shared" ref="J494" si="346">SUM(J490:J493)</f>
        <v>0</v>
      </c>
      <c r="K494" s="27"/>
      <c r="L494" s="21">
        <v>0</v>
      </c>
    </row>
    <row r="495" spans="1:12" ht="14.5" x14ac:dyDescent="0.3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5" x14ac:dyDescent="0.3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5" x14ac:dyDescent="0.3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5" x14ac:dyDescent="0.3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5" x14ac:dyDescent="0.3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5" x14ac:dyDescent="0.3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5" x14ac:dyDescent="0.3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7">SUM(G495:G500)</f>
        <v>0</v>
      </c>
      <c r="H501" s="21">
        <f t="shared" ref="H501" si="348">SUM(H495:H500)</f>
        <v>0</v>
      </c>
      <c r="I501" s="21">
        <f t="shared" ref="I501" si="349">SUM(I495:I500)</f>
        <v>0</v>
      </c>
      <c r="J501" s="21">
        <f t="shared" ref="J501" si="350">SUM(J495:J500)</f>
        <v>0</v>
      </c>
      <c r="K501" s="27"/>
      <c r="L501" s="21">
        <f t="shared" ref="L501" ca="1" si="351">SUM(L495:L503)</f>
        <v>0</v>
      </c>
    </row>
    <row r="502" spans="1:12" ht="14.5" x14ac:dyDescent="0.3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5" x14ac:dyDescent="0.3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5" x14ac:dyDescent="0.3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5" x14ac:dyDescent="0.3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5" x14ac:dyDescent="0.3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5" x14ac:dyDescent="0.3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5" x14ac:dyDescent="0.3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2">SUM(G502:G507)</f>
        <v>0</v>
      </c>
      <c r="H508" s="21">
        <f t="shared" ref="H508" si="353">SUM(H502:H507)</f>
        <v>0</v>
      </c>
      <c r="I508" s="21">
        <f t="shared" ref="I508" si="354">SUM(I502:I507)</f>
        <v>0</v>
      </c>
      <c r="J508" s="21">
        <f t="shared" ref="J508" si="355">SUM(J502:J507)</f>
        <v>0</v>
      </c>
      <c r="K508" s="27"/>
      <c r="L508" s="21">
        <f t="shared" ref="L508" ca="1" si="356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1040</v>
      </c>
      <c r="G509" s="34">
        <f t="shared" ref="G509" si="357">G475+G479+G489+G494+G501+G508</f>
        <v>27.41</v>
      </c>
      <c r="H509" s="34">
        <f t="shared" ref="H509" si="358">H475+H479+H489+H494+H501+H508</f>
        <v>74.540000000000006</v>
      </c>
      <c r="I509" s="34">
        <f t="shared" ref="I509" si="359">I475+I479+I489+I494+I501+I508</f>
        <v>148.76999999999998</v>
      </c>
      <c r="J509" s="34">
        <f t="shared" ref="J509" si="360">J475+J479+J489+J494+J501+J508</f>
        <v>1225.1300000000001</v>
      </c>
      <c r="K509" s="35"/>
      <c r="L509" s="34">
        <v>153.36000000000001</v>
      </c>
    </row>
    <row r="510" spans="1:12" ht="14.5" x14ac:dyDescent="0.3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5" x14ac:dyDescent="0.3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5" x14ac:dyDescent="0.3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5" x14ac:dyDescent="0.3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5" x14ac:dyDescent="0.3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5" x14ac:dyDescent="0.3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5" x14ac:dyDescent="0.3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5" x14ac:dyDescent="0.3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1">SUM(G510:G516)</f>
        <v>0</v>
      </c>
      <c r="H517" s="21">
        <f t="shared" ref="H517" si="362">SUM(H510:H516)</f>
        <v>0</v>
      </c>
      <c r="I517" s="21">
        <f t="shared" ref="I517" si="363">SUM(I510:I516)</f>
        <v>0</v>
      </c>
      <c r="J517" s="21">
        <f t="shared" ref="J517" si="364">SUM(J510:J516)</f>
        <v>0</v>
      </c>
      <c r="K517" s="27"/>
      <c r="L517" s="21">
        <f t="shared" si="333"/>
        <v>0</v>
      </c>
    </row>
    <row r="518" spans="1:12" ht="14.5" x14ac:dyDescent="0.3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5" x14ac:dyDescent="0.3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5" x14ac:dyDescent="0.3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5" x14ac:dyDescent="0.3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5">SUM(G518:G520)</f>
        <v>0</v>
      </c>
      <c r="H521" s="21">
        <f t="shared" ref="H521" si="366">SUM(H518:H520)</f>
        <v>0</v>
      </c>
      <c r="I521" s="21">
        <f t="shared" ref="I521" si="367">SUM(I518:I520)</f>
        <v>0</v>
      </c>
      <c r="J521" s="21">
        <f t="shared" ref="J521" si="368">SUM(J518:J520)</f>
        <v>0</v>
      </c>
      <c r="K521" s="27"/>
      <c r="L521" s="21">
        <f t="shared" ref="L521" ca="1" si="369">SUM(L518:L526)</f>
        <v>0</v>
      </c>
    </row>
    <row r="522" spans="1:12" ht="14.5" x14ac:dyDescent="0.3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5" x14ac:dyDescent="0.3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5" x14ac:dyDescent="0.3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5" x14ac:dyDescent="0.3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5" x14ac:dyDescent="0.3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5" x14ac:dyDescent="0.3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5" x14ac:dyDescent="0.3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5" x14ac:dyDescent="0.3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5" x14ac:dyDescent="0.3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5" x14ac:dyDescent="0.3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0">SUM(G522:G530)</f>
        <v>0</v>
      </c>
      <c r="H531" s="21">
        <f t="shared" ref="H531" si="371">SUM(H522:H530)</f>
        <v>0</v>
      </c>
      <c r="I531" s="21">
        <f t="shared" ref="I531" si="372">SUM(I522:I530)</f>
        <v>0</v>
      </c>
      <c r="J531" s="21">
        <f t="shared" ref="J531" si="373">SUM(J522:J530)</f>
        <v>0</v>
      </c>
      <c r="K531" s="27"/>
      <c r="L531" s="21">
        <f t="shared" ref="L531" ca="1" si="374">SUM(L528:L536)</f>
        <v>0</v>
      </c>
    </row>
    <row r="532" spans="1:12" ht="14.5" x14ac:dyDescent="0.3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5" x14ac:dyDescent="0.3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5" x14ac:dyDescent="0.3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5" x14ac:dyDescent="0.3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5" x14ac:dyDescent="0.3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5">SUM(G532:G535)</f>
        <v>0</v>
      </c>
      <c r="H536" s="21">
        <f t="shared" ref="H536" si="376">SUM(H532:H535)</f>
        <v>0</v>
      </c>
      <c r="I536" s="21">
        <f t="shared" ref="I536" si="377">SUM(I532:I535)</f>
        <v>0</v>
      </c>
      <c r="J536" s="21">
        <f t="shared" ref="J536" si="378">SUM(J532:J535)</f>
        <v>0</v>
      </c>
      <c r="K536" s="27"/>
      <c r="L536" s="21">
        <f t="shared" ref="L536" ca="1" si="379">SUM(L529:L535)</f>
        <v>0</v>
      </c>
    </row>
    <row r="537" spans="1:12" ht="14.5" x14ac:dyDescent="0.3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5" x14ac:dyDescent="0.3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5" x14ac:dyDescent="0.3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5" x14ac:dyDescent="0.3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5" x14ac:dyDescent="0.3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5" x14ac:dyDescent="0.3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5" x14ac:dyDescent="0.3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0">SUM(G537:G542)</f>
        <v>0</v>
      </c>
      <c r="H543" s="21">
        <f t="shared" ref="H543" si="381">SUM(H537:H542)</f>
        <v>0</v>
      </c>
      <c r="I543" s="21">
        <f t="shared" ref="I543" si="382">SUM(I537:I542)</f>
        <v>0</v>
      </c>
      <c r="J543" s="21">
        <f t="shared" ref="J543" si="383">SUM(J537:J542)</f>
        <v>0</v>
      </c>
      <c r="K543" s="27"/>
      <c r="L543" s="21">
        <f t="shared" ref="L543" ca="1" si="384">SUM(L537:L545)</f>
        <v>0</v>
      </c>
    </row>
    <row r="544" spans="1:12" ht="14.5" x14ac:dyDescent="0.3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5" x14ac:dyDescent="0.3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5" x14ac:dyDescent="0.3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5" x14ac:dyDescent="0.3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5" x14ac:dyDescent="0.3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5" x14ac:dyDescent="0.3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5" x14ac:dyDescent="0.3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5">SUM(G544:G549)</f>
        <v>0</v>
      </c>
      <c r="H550" s="21">
        <f t="shared" ref="H550" si="386">SUM(H544:H549)</f>
        <v>0</v>
      </c>
      <c r="I550" s="21">
        <f t="shared" ref="I550" si="387">SUM(I544:I549)</f>
        <v>0</v>
      </c>
      <c r="J550" s="21">
        <f t="shared" ref="J550" si="388">SUM(J544:J549)</f>
        <v>0</v>
      </c>
      <c r="K550" s="27"/>
      <c r="L550" s="21">
        <f t="shared" ref="L550" ca="1" si="389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390">G517+G521+G531+G536+G543+G550</f>
        <v>0</v>
      </c>
      <c r="H551" s="34">
        <f t="shared" ref="H551" si="391">H517+H521+H531+H536+H543+H550</f>
        <v>0</v>
      </c>
      <c r="I551" s="34">
        <f t="shared" ref="I551" si="392">I517+I521+I531+I536+I543+I550</f>
        <v>0</v>
      </c>
      <c r="J551" s="34">
        <f t="shared" ref="J551" si="393">J517+J521+J531+J536+J543+J550</f>
        <v>0</v>
      </c>
      <c r="K551" s="35"/>
      <c r="L551" s="34">
        <f t="shared" ref="L551" ca="1" si="394">L517+L521+L531+L536+L543+L550</f>
        <v>0</v>
      </c>
    </row>
    <row r="552" spans="1:12" ht="14.5" x14ac:dyDescent="0.3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5" x14ac:dyDescent="0.3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5" x14ac:dyDescent="0.3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5" x14ac:dyDescent="0.3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5" x14ac:dyDescent="0.3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5" x14ac:dyDescent="0.3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5" x14ac:dyDescent="0.3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5" x14ac:dyDescent="0.3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5">SUM(G552:G558)</f>
        <v>0</v>
      </c>
      <c r="H559" s="21">
        <f t="shared" ref="H559" si="396">SUM(H552:H558)</f>
        <v>0</v>
      </c>
      <c r="I559" s="21">
        <f t="shared" ref="I559" si="397">SUM(I552:I558)</f>
        <v>0</v>
      </c>
      <c r="J559" s="21">
        <f t="shared" ref="J559" si="398">SUM(J552:J558)</f>
        <v>0</v>
      </c>
      <c r="K559" s="27"/>
      <c r="L559" s="21">
        <f t="shared" ref="L559" si="399">SUM(L552:L558)</f>
        <v>0</v>
      </c>
    </row>
    <row r="560" spans="1:12" ht="14.5" x14ac:dyDescent="0.3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5" x14ac:dyDescent="0.3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5" x14ac:dyDescent="0.3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5" x14ac:dyDescent="0.3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0">SUM(G560:G562)</f>
        <v>0</v>
      </c>
      <c r="H563" s="21">
        <f t="shared" ref="H563" si="401">SUM(H560:H562)</f>
        <v>0</v>
      </c>
      <c r="I563" s="21">
        <f t="shared" ref="I563" si="402">SUM(I560:I562)</f>
        <v>0</v>
      </c>
      <c r="J563" s="21">
        <f t="shared" ref="J563" si="403">SUM(J560:J562)</f>
        <v>0</v>
      </c>
      <c r="K563" s="27"/>
      <c r="L563" s="21">
        <f t="shared" ref="L563" ca="1" si="404">SUM(L560:L568)</f>
        <v>0</v>
      </c>
    </row>
    <row r="564" spans="1:12" ht="14.5" x14ac:dyDescent="0.3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5" x14ac:dyDescent="0.3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5" x14ac:dyDescent="0.3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5" x14ac:dyDescent="0.3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5" x14ac:dyDescent="0.3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5" x14ac:dyDescent="0.3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5" x14ac:dyDescent="0.3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5" x14ac:dyDescent="0.3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5" x14ac:dyDescent="0.3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5" x14ac:dyDescent="0.3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5">SUM(G564:G572)</f>
        <v>0</v>
      </c>
      <c r="H573" s="21">
        <f t="shared" ref="H573" si="406">SUM(H564:H572)</f>
        <v>0</v>
      </c>
      <c r="I573" s="21">
        <f t="shared" ref="I573" si="407">SUM(I564:I572)</f>
        <v>0</v>
      </c>
      <c r="J573" s="21">
        <f t="shared" ref="J573" si="408">SUM(J564:J572)</f>
        <v>0</v>
      </c>
      <c r="K573" s="27"/>
      <c r="L573" s="21">
        <f t="shared" ref="L573" ca="1" si="409">SUM(L570:L578)</f>
        <v>0</v>
      </c>
    </row>
    <row r="574" spans="1:12" ht="14.5" x14ac:dyDescent="0.3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5" x14ac:dyDescent="0.3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5" x14ac:dyDescent="0.3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5" x14ac:dyDescent="0.3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5" x14ac:dyDescent="0.3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0">SUM(G574:G577)</f>
        <v>0</v>
      </c>
      <c r="H578" s="21">
        <f t="shared" ref="H578" si="411">SUM(H574:H577)</f>
        <v>0</v>
      </c>
      <c r="I578" s="21">
        <f t="shared" ref="I578" si="412">SUM(I574:I577)</f>
        <v>0</v>
      </c>
      <c r="J578" s="21">
        <f t="shared" ref="J578" si="413">SUM(J574:J577)</f>
        <v>0</v>
      </c>
      <c r="K578" s="27"/>
      <c r="L578" s="21">
        <f t="shared" ref="L578" ca="1" si="414">SUM(L571:L577)</f>
        <v>0</v>
      </c>
    </row>
    <row r="579" spans="1:12" ht="14.5" x14ac:dyDescent="0.3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5" x14ac:dyDescent="0.3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5" x14ac:dyDescent="0.3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5" x14ac:dyDescent="0.3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5" x14ac:dyDescent="0.3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5" x14ac:dyDescent="0.3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5" x14ac:dyDescent="0.3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5">SUM(G579:G584)</f>
        <v>0</v>
      </c>
      <c r="H585" s="21">
        <f t="shared" ref="H585" si="416">SUM(H579:H584)</f>
        <v>0</v>
      </c>
      <c r="I585" s="21">
        <f t="shared" ref="I585" si="417">SUM(I579:I584)</f>
        <v>0</v>
      </c>
      <c r="J585" s="21">
        <f t="shared" ref="J585" si="418">SUM(J579:J584)</f>
        <v>0</v>
      </c>
      <c r="K585" s="27"/>
      <c r="L585" s="21">
        <f t="shared" ref="L585" ca="1" si="419">SUM(L579:L587)</f>
        <v>0</v>
      </c>
    </row>
    <row r="586" spans="1:12" ht="14.5" x14ac:dyDescent="0.3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5" x14ac:dyDescent="0.3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5" x14ac:dyDescent="0.3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5" x14ac:dyDescent="0.3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5" x14ac:dyDescent="0.3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5" x14ac:dyDescent="0.3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5" x14ac:dyDescent="0.3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0">SUM(G586:G591)</f>
        <v>0</v>
      </c>
      <c r="H592" s="21">
        <f t="shared" ref="H592" si="421">SUM(H586:H591)</f>
        <v>0</v>
      </c>
      <c r="I592" s="21">
        <f t="shared" ref="I592" si="422">SUM(I586:I591)</f>
        <v>0</v>
      </c>
      <c r="J592" s="21">
        <f t="shared" ref="J592" si="423">SUM(J586:J591)</f>
        <v>0</v>
      </c>
      <c r="K592" s="27"/>
      <c r="L592" s="21">
        <f t="shared" ref="L592" ca="1" si="424">SUM(L586:L594)</f>
        <v>0</v>
      </c>
    </row>
    <row r="593" spans="1:12" ht="14.5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25">G559+G563+G573+G578+G585+G592</f>
        <v>0</v>
      </c>
      <c r="H593" s="40">
        <f t="shared" ref="H593" si="426">H559+H563+H573+H578+H585+H592</f>
        <v>0</v>
      </c>
      <c r="I593" s="40">
        <f t="shared" ref="I593" si="427">I559+I563+I573+I578+I585+I592</f>
        <v>0</v>
      </c>
      <c r="J593" s="40">
        <f t="shared" ref="J593" si="428">J559+J563+J573+J578+J585+J592</f>
        <v>0</v>
      </c>
      <c r="K593" s="41"/>
      <c r="L593" s="34">
        <f ca="1">L559+L563+L573+L578+L585+L592</f>
        <v>0</v>
      </c>
    </row>
    <row r="594" spans="1:12" ht="13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912.6</v>
      </c>
      <c r="G594" s="42">
        <f t="shared" ref="G594:L594" si="42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49.61290000000001</v>
      </c>
      <c r="H594" s="42">
        <f t="shared" si="429"/>
        <v>62.427999999999997</v>
      </c>
      <c r="I594" s="42">
        <f t="shared" si="429"/>
        <v>157.4881</v>
      </c>
      <c r="J594" s="42">
        <f t="shared" si="429"/>
        <v>1421.8799999999999</v>
      </c>
      <c r="K594" s="42"/>
      <c r="L594" s="42">
        <v>153.36000000000001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2023-11-14T07:57:59Z</cp:lastPrinted>
  <dcterms:created xsi:type="dcterms:W3CDTF">2022-05-16T14:23:56Z</dcterms:created>
  <dcterms:modified xsi:type="dcterms:W3CDTF">2023-11-14T08:22:00Z</dcterms:modified>
</cp:coreProperties>
</file>